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0755" windowHeight="8040" activeTab="0"/>
  </bookViews>
  <sheets>
    <sheet name="IFCS Original_Data" sheetId="1" r:id="rId1"/>
    <sheet name="Charts_of_&quot;IFCS_Original_Data&quot;" sheetId="2" r:id="rId2"/>
  </sheets>
  <definedNames>
    <definedName name="_xlnm.Print_Area" localSheetId="1">'Charts_of_"IFCS_Original_Data"'!$A$1:$T$225</definedName>
    <definedName name="_xlnm.Print_Area" localSheetId="0">'IFCS Original_Data'!$B$3:$BX$78</definedName>
  </definedNames>
  <calcPr fullCalcOnLoad="1"/>
</workbook>
</file>

<file path=xl/comments1.xml><?xml version="1.0" encoding="utf-8"?>
<comments xmlns="http://schemas.openxmlformats.org/spreadsheetml/2006/main">
  <authors>
    <author>Jian-yu Lu</author>
  </authors>
  <commentList>
    <comment ref="BR7" authorId="0">
      <text>
        <r>
          <rPr>
            <b/>
            <sz val="8"/>
            <rFont val="Tahoma"/>
            <family val="0"/>
          </rPr>
          <t xml:space="preserve">Jian-yu Lu:
</t>
        </r>
        <r>
          <rPr>
            <sz val="8"/>
            <rFont val="Tahoma"/>
            <family val="0"/>
          </rPr>
          <t>Max Numer of Attendees in Sessions</t>
        </r>
      </text>
    </comment>
    <comment ref="BJ7" authorId="0">
      <text>
        <r>
          <rPr>
            <b/>
            <sz val="8"/>
            <rFont val="Tahoma"/>
            <family val="0"/>
          </rPr>
          <t>Jian-yu Lu:</t>
        </r>
        <r>
          <rPr>
            <sz val="8"/>
            <rFont val="Tahoma"/>
            <family val="0"/>
          </rPr>
          <t xml:space="preserve">
Registration Fee (Member, Advance Registration)</t>
        </r>
      </text>
    </comment>
    <comment ref="BK7" authorId="0">
      <text>
        <r>
          <rPr>
            <b/>
            <sz val="8"/>
            <rFont val="Tahoma"/>
            <family val="0"/>
          </rPr>
          <t>Jian-yu Lu:</t>
        </r>
        <r>
          <rPr>
            <sz val="8"/>
            <rFont val="Tahoma"/>
            <family val="0"/>
          </rPr>
          <t xml:space="preserve">
Registration Fee (Member, On-Site Registration)</t>
        </r>
      </text>
    </comment>
    <comment ref="BL7" authorId="0">
      <text>
        <r>
          <rPr>
            <b/>
            <sz val="8"/>
            <rFont val="Tahoma"/>
            <family val="0"/>
          </rPr>
          <t>Jian-yu Lu:</t>
        </r>
        <r>
          <rPr>
            <sz val="8"/>
            <rFont val="Tahoma"/>
            <family val="0"/>
          </rPr>
          <t xml:space="preserve">
Registration Fee (Non-Member, Advance Registration)</t>
        </r>
      </text>
    </comment>
    <comment ref="BM7" authorId="0">
      <text>
        <r>
          <rPr>
            <b/>
            <sz val="8"/>
            <rFont val="Tahoma"/>
            <family val="0"/>
          </rPr>
          <t>Jian-yu Lu:</t>
        </r>
        <r>
          <rPr>
            <sz val="8"/>
            <rFont val="Tahoma"/>
            <family val="0"/>
          </rPr>
          <t xml:space="preserve">
Registration Fee (Non-Member, On-Site Registration)</t>
        </r>
      </text>
    </comment>
    <comment ref="BS7" authorId="0">
      <text>
        <r>
          <rPr>
            <b/>
            <sz val="8"/>
            <rFont val="Tahoma"/>
            <family val="0"/>
          </rPr>
          <t xml:space="preserve">Jian-yu Lu:
</t>
        </r>
        <r>
          <rPr>
            <sz val="8"/>
            <rFont val="Tahoma"/>
            <family val="0"/>
          </rPr>
          <t>Max Numer of Attendees in Sessions</t>
        </r>
      </text>
    </comment>
    <comment ref="BT7" authorId="0">
      <text>
        <r>
          <rPr>
            <b/>
            <sz val="8"/>
            <rFont val="Tahoma"/>
            <family val="0"/>
          </rPr>
          <t xml:space="preserve">Jian-yu Lu:
</t>
        </r>
        <r>
          <rPr>
            <sz val="8"/>
            <rFont val="Tahoma"/>
            <family val="0"/>
          </rPr>
          <t>Max Numer of Attendees in Sessions</t>
        </r>
      </text>
    </comment>
    <comment ref="BU7" authorId="0">
      <text>
        <r>
          <rPr>
            <b/>
            <sz val="8"/>
            <rFont val="Tahoma"/>
            <family val="0"/>
          </rPr>
          <t xml:space="preserve">Jian-yu Lu:
</t>
        </r>
        <r>
          <rPr>
            <sz val="8"/>
            <rFont val="Tahoma"/>
            <family val="0"/>
          </rPr>
          <t>Max Numer of Attendees in Sessions</t>
        </r>
      </text>
    </comment>
    <comment ref="BW7" authorId="0">
      <text>
        <r>
          <rPr>
            <b/>
            <sz val="8"/>
            <rFont val="Tahoma"/>
            <family val="0"/>
          </rPr>
          <t xml:space="preserve">Jian-yu Lu:
</t>
        </r>
        <r>
          <rPr>
            <sz val="8"/>
            <rFont val="Tahoma"/>
            <family val="0"/>
          </rPr>
          <t>Max Numer of Attendees in Sessions</t>
        </r>
      </text>
    </comment>
    <comment ref="BN7" authorId="0">
      <text>
        <r>
          <rPr>
            <b/>
            <sz val="8"/>
            <rFont val="Tahoma"/>
            <family val="0"/>
          </rPr>
          <t>Jian-yu Lu:</t>
        </r>
        <r>
          <rPr>
            <sz val="8"/>
            <rFont val="Tahoma"/>
            <family val="0"/>
          </rPr>
          <t xml:space="preserve">
Registration Fee Student Member, Advance Registration)</t>
        </r>
      </text>
    </comment>
    <comment ref="BO7" authorId="0">
      <text>
        <r>
          <rPr>
            <b/>
            <sz val="8"/>
            <rFont val="Tahoma"/>
            <family val="0"/>
          </rPr>
          <t>Jian-yu Lu:</t>
        </r>
        <r>
          <rPr>
            <sz val="8"/>
            <rFont val="Tahoma"/>
            <family val="0"/>
          </rPr>
          <t xml:space="preserve">
Registration Fee Student Member, On-Site Registration)</t>
        </r>
      </text>
    </comment>
    <comment ref="BP7" authorId="0">
      <text>
        <r>
          <rPr>
            <b/>
            <sz val="8"/>
            <rFont val="Tahoma"/>
            <family val="0"/>
          </rPr>
          <t>Jian-yu Lu:</t>
        </r>
        <r>
          <rPr>
            <sz val="8"/>
            <rFont val="Tahoma"/>
            <family val="0"/>
          </rPr>
          <t xml:space="preserve">
Registration Fee (Student Non-Member, Advance Registration)</t>
        </r>
      </text>
    </comment>
    <comment ref="BQ7" authorId="0">
      <text>
        <r>
          <rPr>
            <b/>
            <sz val="8"/>
            <rFont val="Tahoma"/>
            <family val="0"/>
          </rPr>
          <t>Jian-yu Lu:</t>
        </r>
        <r>
          <rPr>
            <sz val="8"/>
            <rFont val="Tahoma"/>
            <family val="0"/>
          </rPr>
          <t xml:space="preserve">
Registration Fee (Student Non-Member, On-Site Registration)</t>
        </r>
      </text>
    </comment>
    <comment ref="Y74" authorId="0">
      <text>
        <r>
          <rPr>
            <b/>
            <sz val="9"/>
            <rFont val="Tahoma"/>
            <family val="0"/>
          </rPr>
          <t>Jian-yu Lu:</t>
        </r>
        <r>
          <rPr>
            <sz val="9"/>
            <rFont val="Tahoma"/>
            <family val="0"/>
          </rPr>
          <t xml:space="preserve">
2033 total (IUS: 1118; ISAF: 407; IFCS: 508) (Regions 1-7: 450; Region 8: 1005; Region 9: 20; Region 10: 481) from Ahmad file: "z_2013_ius_data_a_useful__2013 ISAF Prague" (also see "z_2015_ius_data_a_useful__Ultrasonics Standing Committee Report for AdCom May 13, 2016 -  Saniie.pdf") in conference data folder (including complementary, exhibitors, and guests) 
1960 total (Regions 1-7: 451; Region 8: 1009; Region 9: 20; Region 10: 480) from Conference Catalysts database on December 15, 2017 (including complementary: 65; guests: 149; tutorial only: 5; no categories: 7) (the difference between 1960 and 2033 from Ahmad is 73 that may be due to the exhibits): 
IUS 973 (Regions 1-7: 232; Region 8: 457; Region 9: 12; Region 10: 272) 
ISAF 358 (Regions 1-7: 50; Region 8: 222; Region 9: 4; Region 10: 82) 
IFCS 430 (Regions 1-7: 83; Region 8: 260; Region 9: 0; Region 10: 87) 
No technical areas 199 (Regions 1-7: 86; Region 8: 70; Region 4: 0; Region 10: 39)  
Distribute the "no technical areas 199" to IUS, ISAF, and IFCS proportionally: 
IUS 1089 (Regions 1-7: 287; Region 8: 491; Region 9: 15; Region 10: 296) 
ISAF 394 (Regions 1-7: 62; Region 8: 238; Region 9: 5; Region 10: 89) 
IFCS 477 (Regions 1-7: 103; Region 8: 279; Region 9: 0; Region 10: 95) 
Distribute the "difference 73 between 1960 and 2033" to IUS, ISAF, and IFCS proportionally: 
IUS 1089+29=1118 (Regions 1-7: 287; Region 8: 491; Region 9: 15; Region 10: 296; No Country:29) 
ISAF 394+13=407 (Regions 1-7: 62; Region 8: 238; Region 9: 5; Region 10: 89; No Country:13) 
IFCS 477+31=508 (Regions 1-7: 103; Region 8: 279; Region 9: 0; Region 10: 95; No Country:31) 
</t>
        </r>
      </text>
    </comment>
    <comment ref="BV7" authorId="0">
      <text>
        <r>
          <rPr>
            <b/>
            <sz val="8"/>
            <rFont val="Tahoma"/>
            <family val="0"/>
          </rPr>
          <t xml:space="preserve">Jian-yu Lu:
</t>
        </r>
        <r>
          <rPr>
            <sz val="8"/>
            <rFont val="Tahoma"/>
            <family val="0"/>
          </rPr>
          <t>Max Numer of Attendees in Sessions</t>
        </r>
      </text>
    </comment>
    <comment ref="CE8" authorId="0">
      <text>
        <r>
          <rPr>
            <b/>
            <sz val="8"/>
            <rFont val="Tahoma"/>
            <family val="0"/>
          </rPr>
          <t>Jian-yu Lu:</t>
        </r>
        <r>
          <rPr>
            <sz val="8"/>
            <rFont val="Tahoma"/>
            <family val="0"/>
          </rPr>
          <t xml:space="preserve">
10 invited speakers were added as a base line when the abstract submission site was opened on April 16, 2008</t>
        </r>
      </text>
    </comment>
    <comment ref="CE24" authorId="0">
      <text>
        <r>
          <rPr>
            <b/>
            <sz val="8"/>
            <rFont val="Tahoma"/>
            <family val="0"/>
          </rPr>
          <t>Jian-yu Lu:</t>
        </r>
        <r>
          <rPr>
            <sz val="8"/>
            <rFont val="Tahoma"/>
            <family val="0"/>
          </rPr>
          <t xml:space="preserve">
The abstract submission deadline was May 5, 2008, EST or Midnight, May 4, 2008, PST. 
There were 22 people who have technical difficulty. After my help, they had successfully submitted their abstracts, bring the total to 917. </t>
        </r>
      </text>
    </comment>
    <comment ref="CB31" authorId="0">
      <text>
        <r>
          <rPr>
            <b/>
            <sz val="8"/>
            <rFont val="Tahoma"/>
            <family val="0"/>
          </rPr>
          <t>Jian-yu Lu:</t>
        </r>
        <r>
          <rPr>
            <sz val="8"/>
            <rFont val="Tahoma"/>
            <family val="0"/>
          </rPr>
          <t xml:space="preserve">
The baseline "90" is from the number of exhibitors and staff of the conference. They are not registered under the YesEvents system. </t>
        </r>
      </text>
    </comment>
    <comment ref="CB43" authorId="0">
      <text>
        <r>
          <rPr>
            <b/>
            <sz val="8"/>
            <rFont val="Tahoma"/>
            <family val="0"/>
          </rPr>
          <t>Jian-yu Lu:</t>
        </r>
        <r>
          <rPr>
            <sz val="8"/>
            <rFont val="Tahoma"/>
            <family val="0"/>
          </rPr>
          <t xml:space="preserve">
Use Beijing Time for this day.</t>
        </r>
      </text>
    </comment>
    <comment ref="CB44" authorId="0">
      <text>
        <r>
          <rPr>
            <b/>
            <sz val="8"/>
            <rFont val="Tahoma"/>
            <family val="0"/>
          </rPr>
          <t>Jian-yu Lu:</t>
        </r>
        <r>
          <rPr>
            <sz val="8"/>
            <rFont val="Tahoma"/>
            <family val="0"/>
          </rPr>
          <t xml:space="preserve">
Use Beijing Time for this day.</t>
        </r>
      </text>
    </comment>
    <comment ref="CB45" authorId="0">
      <text>
        <r>
          <rPr>
            <b/>
            <sz val="8"/>
            <rFont val="Tahoma"/>
            <family val="0"/>
          </rPr>
          <t>Jian-yu Lu:</t>
        </r>
        <r>
          <rPr>
            <sz val="8"/>
            <rFont val="Tahoma"/>
            <family val="0"/>
          </rPr>
          <t xml:space="preserve">
Use Beijing Time for this day.</t>
        </r>
      </text>
    </comment>
    <comment ref="CB46" authorId="0">
      <text>
        <r>
          <rPr>
            <b/>
            <sz val="8"/>
            <rFont val="Tahoma"/>
            <family val="0"/>
          </rPr>
          <t>Jian-yu Lu:</t>
        </r>
        <r>
          <rPr>
            <sz val="8"/>
            <rFont val="Tahoma"/>
            <family val="0"/>
          </rPr>
          <t xml:space="preserve">
Use Beijing Time for this day.</t>
        </r>
      </text>
    </comment>
    <comment ref="CB47" authorId="0">
      <text>
        <r>
          <rPr>
            <b/>
            <sz val="8"/>
            <rFont val="Tahoma"/>
            <family val="0"/>
          </rPr>
          <t>Jian-yu Lu:</t>
        </r>
        <r>
          <rPr>
            <sz val="8"/>
            <rFont val="Tahoma"/>
            <family val="0"/>
          </rPr>
          <t xml:space="preserve">
Use Beijing Time for this day.</t>
        </r>
      </text>
    </comment>
    <comment ref="CB48" authorId="0">
      <text>
        <r>
          <rPr>
            <b/>
            <sz val="8"/>
            <rFont val="Tahoma"/>
            <family val="0"/>
          </rPr>
          <t>Jian-yu Lu:</t>
        </r>
        <r>
          <rPr>
            <sz val="8"/>
            <rFont val="Tahoma"/>
            <family val="0"/>
          </rPr>
          <t xml:space="preserve">
Use Beijing Time for this day.</t>
        </r>
      </text>
    </comment>
    <comment ref="CB49" authorId="0">
      <text>
        <r>
          <rPr>
            <b/>
            <sz val="8"/>
            <rFont val="Tahoma"/>
            <family val="0"/>
          </rPr>
          <t>Jian-yu Lu:</t>
        </r>
        <r>
          <rPr>
            <sz val="8"/>
            <rFont val="Tahoma"/>
            <family val="0"/>
          </rPr>
          <t xml:space="preserve">
Use Beijing Time for this day.</t>
        </r>
      </text>
    </comment>
    <comment ref="AQ65" authorId="0">
      <text>
        <r>
          <rPr>
            <b/>
            <sz val="9"/>
            <rFont val="Tahoma"/>
            <family val="0"/>
          </rPr>
          <t>Jian-yu Lu:</t>
        </r>
        <r>
          <rPr>
            <sz val="9"/>
            <rFont val="Tahoma"/>
            <family val="0"/>
          </rPr>
          <t xml:space="preserve">
Data from Dr. Mike Garvey on 7/19/2017</t>
        </r>
      </text>
    </comment>
    <comment ref="AX65" authorId="0">
      <text>
        <r>
          <rPr>
            <b/>
            <sz val="9"/>
            <rFont val="Tahoma"/>
            <family val="0"/>
          </rPr>
          <t>Jian-yu Lu:</t>
        </r>
        <r>
          <rPr>
            <sz val="9"/>
            <rFont val="Tahoma"/>
            <family val="0"/>
          </rPr>
          <t xml:space="preserve">
Data from Dr. Mike Garvey on 7/19/2017</t>
        </r>
      </text>
    </comment>
    <comment ref="AQ74" authorId="0">
      <text>
        <r>
          <rPr>
            <b/>
            <sz val="9"/>
            <rFont val="Tahoma"/>
            <family val="0"/>
          </rPr>
          <t>Jian-yu Lu:</t>
        </r>
        <r>
          <rPr>
            <sz val="9"/>
            <rFont val="Tahoma"/>
            <family val="0"/>
          </rPr>
          <t xml:space="preserve">
442 from Mira database of General Chair Menu in "Display Paper Counts by Group" on November 11, 2017 (Groups I-VI: 53, 72, 69 51, 122, 75). 
444 from Ahmad file: "z_2013_ius_data_a_useful__2013 ISAF Prague" in conference data folder</t>
        </r>
      </text>
    </comment>
    <comment ref="AX74" authorId="0">
      <text>
        <r>
          <rPr>
            <b/>
            <sz val="9"/>
            <rFont val="Tahoma"/>
            <family val="0"/>
          </rPr>
          <t>Jian-yu Lu:</t>
        </r>
        <r>
          <rPr>
            <sz val="9"/>
            <rFont val="Tahoma"/>
            <family val="0"/>
          </rPr>
          <t xml:space="preserve">
397 from Mira database of General Chair Menu in "Display Paper Counts by Group" on November 11, 2017 (Groups I-VI: 43, 61, 66, 45, 107, 75). 
382 from Ahmad file: "z_2013_ius_data_a_useful__2013 ISAF Prague" in conference data folder</t>
        </r>
      </text>
    </comment>
    <comment ref="AQ78" authorId="0">
      <text>
        <r>
          <rPr>
            <b/>
            <sz val="9"/>
            <rFont val="Tahoma"/>
            <family val="0"/>
          </rPr>
          <t>Jian-yu Lu:</t>
        </r>
        <r>
          <rPr>
            <sz val="9"/>
            <rFont val="Tahoma"/>
            <family val="0"/>
          </rPr>
          <t xml:space="preserve">
404  (21 invited papers have been assigned to the 6 groups as: 4, 4, 4, 2, 5, 2) from ePaper spreadsheet. 3 withdrawn submissions have been removed. 
407 (52, 54, 79, 25, 97, 100) by Data from Dr. Donley Elizabeth on 8/7/2017. 
410 from data of Aaron presentation in 2017 Atlanta AdCom. 
</t>
        </r>
      </text>
    </comment>
    <comment ref="AQ60" authorId="0">
      <text>
        <r>
          <rPr>
            <b/>
            <sz val="9"/>
            <rFont val="Tahoma"/>
            <family val="0"/>
          </rPr>
          <t>Jian-yu Lu:</t>
        </r>
        <r>
          <rPr>
            <sz val="9"/>
            <rFont val="Tahoma"/>
            <family val="0"/>
          </rPr>
          <t xml:space="preserve">
Estimated from Aaron 2017 Atlanta 1st AdCom presentation </t>
        </r>
      </text>
    </comment>
    <comment ref="AQ62" authorId="0">
      <text>
        <r>
          <rPr>
            <b/>
            <sz val="9"/>
            <rFont val="Tahoma"/>
            <family val="0"/>
          </rPr>
          <t>Jian-yu Lu:</t>
        </r>
        <r>
          <rPr>
            <sz val="9"/>
            <rFont val="Tahoma"/>
            <family val="0"/>
          </rPr>
          <t xml:space="preserve">
Estimated from Aaron 2017 Atlanta 1st AdCom presentation </t>
        </r>
      </text>
    </comment>
    <comment ref="AQ64" authorId="0">
      <text>
        <r>
          <rPr>
            <b/>
            <sz val="9"/>
            <rFont val="Tahoma"/>
            <family val="0"/>
          </rPr>
          <t>Jian-yu Lu:</t>
        </r>
        <r>
          <rPr>
            <sz val="9"/>
            <rFont val="Tahoma"/>
            <family val="0"/>
          </rPr>
          <t xml:space="preserve">
Estimated from Aaron 2017 Atlanta 1st AdCom presentation </t>
        </r>
      </text>
    </comment>
    <comment ref="AQ66" authorId="0">
      <text>
        <r>
          <rPr>
            <b/>
            <sz val="9"/>
            <rFont val="Tahoma"/>
            <family val="0"/>
          </rPr>
          <t>Jian-yu Lu:</t>
        </r>
        <r>
          <rPr>
            <sz val="9"/>
            <rFont val="Tahoma"/>
            <family val="0"/>
          </rPr>
          <t xml:space="preserve">
192 from ePaper spreadsheet. 25 withdrawn submissions have been removed. 
135 Estimated from Aaron 2017 Atlanta 1st AdCom presentation </t>
        </r>
      </text>
    </comment>
    <comment ref="AQ68" authorId="0">
      <text>
        <r>
          <rPr>
            <b/>
            <sz val="9"/>
            <rFont val="Tahoma"/>
            <family val="0"/>
          </rPr>
          <t>Jian-yu Lu:</t>
        </r>
        <r>
          <rPr>
            <sz val="9"/>
            <rFont val="Tahoma"/>
            <family val="0"/>
          </rPr>
          <t xml:space="preserve">
320 from ePaper spreadsheet (17 invited papers have been assigned to the 6 groups as: 3, 3, 3, 3, 3, 2). 50 withdrawn submissions have been removed. 
295 estimated from Aaron 2017 Atlanta 1st AdCom presentation </t>
        </r>
      </text>
    </comment>
    <comment ref="AQ70" authorId="0">
      <text>
        <r>
          <rPr>
            <b/>
            <sz val="9"/>
            <rFont val="Tahoma"/>
            <family val="0"/>
          </rPr>
          <t>Jian-yu Lu:</t>
        </r>
        <r>
          <rPr>
            <sz val="9"/>
            <rFont val="Tahoma"/>
            <family val="0"/>
          </rPr>
          <t xml:space="preserve">
289 from ePaper spreadsheet. 76 withdrawn submissions have been removed. 
365 (66, 63, 57, 46, 84, 49) from Clark Nguyen 2010 1st AdCom report, Berkely, CA. 
Also estimated from Aaron 2017 Atlanta 1st AdCom presentation </t>
        </r>
      </text>
    </comment>
    <comment ref="AQ69" authorId="0">
      <text>
        <r>
          <rPr>
            <b/>
            <sz val="9"/>
            <rFont val="Tahoma"/>
            <family val="0"/>
          </rPr>
          <t>Jian-yu Lu:</t>
        </r>
        <r>
          <rPr>
            <sz val="9"/>
            <rFont val="Tahoma"/>
            <family val="0"/>
          </rPr>
          <t xml:space="preserve">
207 from ePaper spreadsheet. 31 withdrawn submissions have been removed. 1 plenary talk is excluded. 
245 estimated from Aaron 2017 Atlanta 1st AdCom presentation </t>
        </r>
      </text>
    </comment>
    <comment ref="AQ72" authorId="0">
      <text>
        <r>
          <rPr>
            <b/>
            <sz val="9"/>
            <rFont val="Tahoma"/>
            <family val="0"/>
          </rPr>
          <t>Jian-yu Lu:</t>
        </r>
        <r>
          <rPr>
            <sz val="9"/>
            <rFont val="Tahoma"/>
            <family val="0"/>
          </rPr>
          <t xml:space="preserve">
270  (11 invited papers have been assigned to the 6 groups as: 2, 2, 2, 2, 2, 1) from ePaper spreadsheet. 98 withdrawn submissions have been removed. 
353 (63, 53,68, 39, 69, 61) estimated from Clark Nguyen 1st 2011 AdCom report, Miami, FL. 
Also estimated from Aaron 2017 Atlanta 1st AdCom presentation </t>
        </r>
      </text>
    </comment>
    <comment ref="AQ76" authorId="0">
      <text>
        <r>
          <rPr>
            <b/>
            <sz val="9"/>
            <rFont val="Tahoma"/>
            <family val="0"/>
          </rPr>
          <t>Jian-yu Lu:</t>
        </r>
        <r>
          <rPr>
            <sz val="9"/>
            <rFont val="Tahoma"/>
            <family val="0"/>
          </rPr>
          <t xml:space="preserve">
388  (18 invited papers have been assigned to the 6 groups as: 3, 3, 3, 3, 3, 3) from ePaper spreadsheet. 31 withdrawn submissions have been removed. 
417 (47, 53, 78, 30, 122, 87) from Mike Driscoll 2nd 2015 AdCom report, Taipei, Taiwan</t>
        </r>
      </text>
    </comment>
    <comment ref="Y77" authorId="0">
      <text>
        <r>
          <rPr>
            <b/>
            <sz val="9"/>
            <rFont val="Tahoma"/>
            <family val="0"/>
          </rPr>
          <t>Jian-yu Lu:</t>
        </r>
        <r>
          <rPr>
            <sz val="9"/>
            <rFont val="Tahoma"/>
            <family val="0"/>
          </rPr>
          <t xml:space="preserve">
364 from Conference Catalysts (including 40 exhibitors, 58 complementary). 
370 (Regions 1-7: 214; Region 8: 88; Region 9: 4; Region 10: 61; No Contry: 3) from Conference Catalysts without registration type. 
301 from Mike Driscoll 2016 report to 2nd AdCom in Tours, France</t>
        </r>
      </text>
    </comment>
    <comment ref="AQ67" authorId="0">
      <text>
        <r>
          <rPr>
            <b/>
            <sz val="9"/>
            <rFont val="Tahoma"/>
            <family val="0"/>
          </rPr>
          <t>Jian-yu Lu:</t>
        </r>
        <r>
          <rPr>
            <sz val="9"/>
            <rFont val="Tahoma"/>
            <family val="0"/>
          </rPr>
          <t xml:space="preserve">
183 from ePaper spreadsheet (9 invited papers have been assigned to the 6 groups as: 2, 2, 2, 1, 1, 1). 37 withdrawn submissions have been removed. 
225 from Mike Driscol 1st 2016 AdCom report, New Orleans, LA</t>
        </r>
      </text>
    </comment>
    <comment ref="Y76" authorId="0">
      <text>
        <r>
          <rPr>
            <b/>
            <sz val="9"/>
            <rFont val="Tahoma"/>
            <family val="0"/>
          </rPr>
          <t>Jian-yu Lu:</t>
        </r>
        <r>
          <rPr>
            <sz val="9"/>
            <rFont val="Tahoma"/>
            <family val="0"/>
          </rPr>
          <t xml:space="preserve">
562 from Conference Catalysts (including 72 exhibitors, 14 complementary, 5 guests, 5 patronts); 450 from Mike Driscoll 2nd 2015 AdCom report, Taipei, Taiwan. </t>
        </r>
      </text>
    </comment>
    <comment ref="AX76" authorId="0">
      <text>
        <r>
          <rPr>
            <b/>
            <sz val="9"/>
            <rFont val="Tahoma"/>
            <family val="0"/>
          </rPr>
          <t>Jian-yu Lu:</t>
        </r>
        <r>
          <rPr>
            <sz val="9"/>
            <rFont val="Tahoma"/>
            <family val="0"/>
          </rPr>
          <t xml:space="preserve">
353  (18 invited papers have been assigned to the 6 groups as: 3, 3, 3, 3, 3, 3) from ePaper spreadsheet. 
384 from Mike Driscoll 2nd 2015 AdCom report, Taipei, Taiwan</t>
        </r>
      </text>
    </comment>
    <comment ref="AX77" authorId="0">
      <text>
        <r>
          <rPr>
            <b/>
            <sz val="9"/>
            <rFont val="Tahoma"/>
            <family val="0"/>
          </rPr>
          <t>Jian-yu Lu:</t>
        </r>
        <r>
          <rPr>
            <sz val="9"/>
            <rFont val="Tahoma"/>
            <family val="0"/>
          </rPr>
          <t xml:space="preserve">
236  (28 invited papers have been assigned to the 6 groups as: 5, 5, 5, 5, 4, 4) from ePaper spreadsheet. . 
247 (49, 39, 31, 37, 39, 52) from Mike Driscol 1st 2016 AdCom report, New Orleans, LA</t>
        </r>
      </text>
    </comment>
    <comment ref="AX75" authorId="0">
      <text>
        <r>
          <rPr>
            <b/>
            <sz val="9"/>
            <rFont val="Tahoma"/>
            <family val="0"/>
          </rPr>
          <t>Jian-yu Lu:</t>
        </r>
        <r>
          <rPr>
            <sz val="9"/>
            <rFont val="Tahoma"/>
            <family val="0"/>
          </rPr>
          <t xml:space="preserve">
178  (20 invited papers have been assigned to the 6 groups as: 4, 4, 3, 3, 3, 3) from ePaper spreadsheet. 
177 (48, 29, 26, 22, 31, 21) from Mike Driscoll 2014 2nd AdCom, Chicago, IL. 
Also from Mike Driscol 1st 2016 AdCom report, New Orleans, LA</t>
        </r>
      </text>
    </comment>
    <comment ref="AX71" authorId="0">
      <text>
        <r>
          <rPr>
            <b/>
            <sz val="9"/>
            <rFont val="Tahoma"/>
            <family val="0"/>
          </rPr>
          <t>Jian-yu Lu:</t>
        </r>
        <r>
          <rPr>
            <sz val="9"/>
            <rFont val="Tahoma"/>
            <family val="0"/>
          </rPr>
          <t xml:space="preserve">
188 (57, 52, 52, 27) estimated from Clark Nguyen 2010 2nd AdCom presentation, San Diego, CA. 
Also from Mike Driscol 1st 2016 AdCom report, New Orleans, LA</t>
        </r>
      </text>
    </comment>
    <comment ref="AX73" authorId="0">
      <text>
        <r>
          <rPr>
            <b/>
            <sz val="9"/>
            <rFont val="Tahoma"/>
            <family val="0"/>
          </rPr>
          <t>Jian-yu Lu:</t>
        </r>
        <r>
          <rPr>
            <sz val="9"/>
            <rFont val="Tahoma"/>
            <family val="0"/>
          </rPr>
          <t xml:space="preserve">
179 from ePaper spreadsheet. 
235 (52, 65, 49, 36, 33) from Mike Driscol 1st 2016 AdCom report, New Orleans, LA
In Jian-yu Lu record, the following is recorded: "For May 2012 IFCS, there were 210 paper accepted out of 235 submitted. There were 45 posters/day for the first 2 days only. (There are 89+90+120 in IFCS program 2012.) "</t>
        </r>
      </text>
    </comment>
    <comment ref="AX78" authorId="0">
      <text>
        <r>
          <rPr>
            <b/>
            <sz val="9"/>
            <rFont val="Tahoma"/>
            <family val="0"/>
          </rPr>
          <t>Jian-yu Lu:</t>
        </r>
        <r>
          <rPr>
            <sz val="9"/>
            <rFont val="Tahoma"/>
            <family val="0"/>
          </rPr>
          <t xml:space="preserve">
377  (21 invited papers have been assigned to the 6 groups as: 4, 4, 4, 2, 5, 2) from ePaper spreadsheet. 
377 (39, 50, 78, 23, 88, 99) by Data from Dr. Donley Elizabeth on 8/7/2017. 
382 from data of Aaron presentation in 2017 Atlanta AdCom, plus 3 penary</t>
        </r>
      </text>
    </comment>
    <comment ref="AQ71" authorId="0">
      <text>
        <r>
          <rPr>
            <b/>
            <sz val="9"/>
            <rFont val="Tahoma"/>
            <family val="0"/>
          </rPr>
          <t>Jian-yu Lu:</t>
        </r>
        <r>
          <rPr>
            <sz val="9"/>
            <rFont val="Tahoma"/>
            <family val="0"/>
          </rPr>
          <t xml:space="preserve">
179 from ePaper spreadsheet. 42 withdrawn submissions have been removed. 
213 (62, 67, 52, 32) estimated from Clark Nguyen 2010 2nd AdCom presentation, San Diego, CA. 
Also estimated from Aaron 2017 Atlanta 1st AdCom presentation </t>
        </r>
      </text>
    </comment>
    <comment ref="AQ73" authorId="0">
      <text>
        <r>
          <rPr>
            <b/>
            <sz val="9"/>
            <rFont val="Tahoma"/>
            <family val="0"/>
          </rPr>
          <t>Jian-yu Lu:</t>
        </r>
        <r>
          <rPr>
            <sz val="9"/>
            <rFont val="Tahoma"/>
            <family val="0"/>
          </rPr>
          <t xml:space="preserve">
205 from ePaper spreadsheet. 32 withdrawn submissions have been removed. 
240 (54, 64, 19, 38, 35, 30) estimated from Aaron 2017 Atlanta 1st AdCom presentation 
In Jian-yu Lu record, the following is recorded: "For May 2012 IFCS, there were 210 paper accepted out of 235 submitted. There were 45 posters/day for the first 2 days only. (There are 89+90+120 in IFCS program 2012.) "</t>
        </r>
      </text>
    </comment>
    <comment ref="AQ75" authorId="0">
      <text>
        <r>
          <rPr>
            <b/>
            <sz val="9"/>
            <rFont val="Tahoma"/>
            <family val="0"/>
          </rPr>
          <t>Jian-yu Lu:</t>
        </r>
        <r>
          <rPr>
            <sz val="9"/>
            <rFont val="Tahoma"/>
            <family val="0"/>
          </rPr>
          <t xml:space="preserve">
199  (20 invited papers have been assigned to the 6 groups as: 4, 4, 3, 3, 3, 3) from ePaper spreadsheet. 29 withdrawn submissions have been removed. 
228 (60, 38, 32, 26, 46, 26) estimated from Aaron 2017 Atlanta 1st AdCom presentation </t>
        </r>
      </text>
    </comment>
    <comment ref="AQ77" authorId="0">
      <text>
        <r>
          <rPr>
            <b/>
            <sz val="9"/>
            <rFont val="Tahoma"/>
            <family val="0"/>
          </rPr>
          <t>Jian-yu Lu:</t>
        </r>
        <r>
          <rPr>
            <sz val="9"/>
            <rFont val="Tahoma"/>
            <family val="0"/>
          </rPr>
          <t xml:space="preserve">
246  (28 invited papers have been assigned to the 6 groups as: 5, 5, 5, 5, 4, 4) from ePaper spreadsheet. 3 withdrawn submissions have been removed. 
250 (49, 44, 31, 37, 37, 52) estimated from Aaron 2017 Atlanta 1st AdCom presentation </t>
        </r>
      </text>
    </comment>
    <comment ref="Y75" authorId="0">
      <text>
        <r>
          <rPr>
            <b/>
            <sz val="9"/>
            <rFont val="Tahoma"/>
            <family val="0"/>
          </rPr>
          <t>Jian-yu Lu:</t>
        </r>
        <r>
          <rPr>
            <sz val="9"/>
            <rFont val="Tahoma"/>
            <family val="0"/>
          </rPr>
          <t xml:space="preserve">
339 from Conference Catalysts (including 55 exhibits, 21 complementary, 21 VIP, and 3 patrons); 227 from Mike Driscoll 1st AdCom of 2014 in State College, PA</t>
        </r>
      </text>
    </comment>
    <comment ref="Y64" authorId="0">
      <text>
        <r>
          <rPr>
            <b/>
            <sz val="9"/>
            <rFont val="Tahoma"/>
            <family val="0"/>
          </rPr>
          <t>Jian-yu Lu:</t>
        </r>
        <r>
          <rPr>
            <sz val="9"/>
            <rFont val="Tahoma"/>
            <family val="0"/>
          </rPr>
          <t xml:space="preserve">
From Clark Nguyen 2nd AdCom report, Dresden, Germany</t>
        </r>
      </text>
    </comment>
    <comment ref="Y66" authorId="0">
      <text>
        <r>
          <rPr>
            <b/>
            <sz val="9"/>
            <rFont val="Tahoma"/>
            <family val="0"/>
          </rPr>
          <t>Jian-yu Lu:</t>
        </r>
        <r>
          <rPr>
            <sz val="9"/>
            <rFont val="Tahoma"/>
            <family val="0"/>
          </rPr>
          <t xml:space="preserve">
From Clark Nguyen 2nd AdCom report, Dresden, Germany</t>
        </r>
      </text>
    </comment>
    <comment ref="Y67" authorId="0">
      <text>
        <r>
          <rPr>
            <b/>
            <sz val="9"/>
            <rFont val="Tahoma"/>
            <family val="0"/>
          </rPr>
          <t>Jian-yu Lu:</t>
        </r>
        <r>
          <rPr>
            <sz val="9"/>
            <rFont val="Tahoma"/>
            <family val="0"/>
          </rPr>
          <t xml:space="preserve">
From Clark Nguyen 2nd AdCom report, Dresden, Germany</t>
        </r>
      </text>
    </comment>
    <comment ref="Y69" authorId="0">
      <text>
        <r>
          <rPr>
            <b/>
            <sz val="9"/>
            <rFont val="Tahoma"/>
            <family val="0"/>
          </rPr>
          <t>Jian-yu Lu:</t>
        </r>
        <r>
          <rPr>
            <sz val="9"/>
            <rFont val="Tahoma"/>
            <family val="0"/>
          </rPr>
          <t xml:space="preserve">
From Clark Nguyen 2nd AdCom report, Dresden, Germany</t>
        </r>
      </text>
    </comment>
    <comment ref="Y70" authorId="0">
      <text>
        <r>
          <rPr>
            <b/>
            <sz val="9"/>
            <rFont val="Tahoma"/>
            <family val="0"/>
          </rPr>
          <t>Jian-yu Lu:</t>
        </r>
        <r>
          <rPr>
            <sz val="9"/>
            <rFont val="Tahoma"/>
            <family val="0"/>
          </rPr>
          <t xml:space="preserve">
From Clark Nguyen 2nd AdCom report, Dresden, Germany</t>
        </r>
      </text>
    </comment>
    <comment ref="Y71" authorId="0">
      <text>
        <r>
          <rPr>
            <b/>
            <sz val="9"/>
            <rFont val="Tahoma"/>
            <family val="0"/>
          </rPr>
          <t>Jian-yu Lu:</t>
        </r>
        <r>
          <rPr>
            <sz val="9"/>
            <rFont val="Tahoma"/>
            <family val="0"/>
          </rPr>
          <t xml:space="preserve">
From Clark Nguyen 2nd AdCom report, Dresden, Germany</t>
        </r>
      </text>
    </comment>
    <comment ref="Y72" authorId="0">
      <text>
        <r>
          <rPr>
            <b/>
            <sz val="9"/>
            <rFont val="Tahoma"/>
            <family val="0"/>
          </rPr>
          <t>Jian-yu Lu:</t>
        </r>
        <r>
          <rPr>
            <sz val="9"/>
            <rFont val="Tahoma"/>
            <family val="0"/>
          </rPr>
          <t xml:space="preserve">
This is the first year Conference Catalysts started to manage the IEEE IFCS conferences. 
524 from Conference Catalysts (including 73 exhibits, 4 complementary, and 1 patron); 474 from Clark Nguyen 2nd AdCom report, Dresden, Germany</t>
        </r>
      </text>
    </comment>
    <comment ref="Y73" authorId="0">
      <text>
        <r>
          <rPr>
            <b/>
            <sz val="9"/>
            <rFont val="Tahoma"/>
            <family val="0"/>
          </rPr>
          <t>Jian-yu Lu:</t>
        </r>
        <r>
          <rPr>
            <sz val="9"/>
            <rFont val="Tahoma"/>
            <family val="0"/>
          </rPr>
          <t xml:space="preserve">
389 from Conference Catalysts (including 61 exhibits, 17 complementary, 8 patrons); 339 from Clark Nguyen 2nd AdCom report, Dresden, Germany</t>
        </r>
      </text>
    </comment>
    <comment ref="Y61" authorId="0">
      <text>
        <r>
          <rPr>
            <b/>
            <sz val="9"/>
            <rFont val="Tahoma"/>
            <family val="0"/>
          </rPr>
          <t>Jian-yu Lu:</t>
        </r>
        <r>
          <rPr>
            <sz val="9"/>
            <rFont val="Tahoma"/>
            <family val="0"/>
          </rPr>
          <t xml:space="preserve">
From Clark Nguyen 2nd AdCom report, Dresden, Germany</t>
        </r>
      </text>
    </comment>
    <comment ref="Y62" authorId="0">
      <text>
        <r>
          <rPr>
            <b/>
            <sz val="9"/>
            <rFont val="Tahoma"/>
            <family val="0"/>
          </rPr>
          <t>Jian-yu Lu:</t>
        </r>
        <r>
          <rPr>
            <sz val="9"/>
            <rFont val="Tahoma"/>
            <family val="0"/>
          </rPr>
          <t xml:space="preserve">
From Clark Nguyen 2nd AdCom report, Dresden, Germany</t>
        </r>
      </text>
    </comment>
    <comment ref="Y63" authorId="0">
      <text>
        <r>
          <rPr>
            <b/>
            <sz val="9"/>
            <rFont val="Tahoma"/>
            <family val="0"/>
          </rPr>
          <t>Jian-yu Lu:</t>
        </r>
        <r>
          <rPr>
            <sz val="9"/>
            <rFont val="Tahoma"/>
            <family val="0"/>
          </rPr>
          <t xml:space="preserve">
From Clark Nguyen 2nd AdCom report, Dresden, Germany</t>
        </r>
      </text>
    </comment>
    <comment ref="Y60" authorId="0">
      <text>
        <r>
          <rPr>
            <b/>
            <sz val="9"/>
            <rFont val="Tahoma"/>
            <family val="0"/>
          </rPr>
          <t>Jian-yu Lu:</t>
        </r>
        <r>
          <rPr>
            <sz val="9"/>
            <rFont val="Tahoma"/>
            <family val="0"/>
          </rPr>
          <t xml:space="preserve">
From Clark Nguyen report on 2nd AdCom of 2011, Vancouver, Canada. </t>
        </r>
      </text>
    </comment>
    <comment ref="Y59" authorId="0">
      <text>
        <r>
          <rPr>
            <b/>
            <sz val="9"/>
            <rFont val="Tahoma"/>
            <family val="0"/>
          </rPr>
          <t>Jian-yu Lu:</t>
        </r>
        <r>
          <rPr>
            <sz val="9"/>
            <rFont val="Tahoma"/>
            <family val="0"/>
          </rPr>
          <t xml:space="preserve">
From Clark Nguyen report on 1st AdCom of 2011, Miami, FL</t>
        </r>
      </text>
    </comment>
    <comment ref="Y58" authorId="0">
      <text>
        <r>
          <rPr>
            <b/>
            <sz val="9"/>
            <rFont val="Tahoma"/>
            <family val="0"/>
          </rPr>
          <t>Jian-yu Lu:</t>
        </r>
        <r>
          <rPr>
            <sz val="9"/>
            <rFont val="Tahoma"/>
            <family val="0"/>
          </rPr>
          <t xml:space="preserve">
From Clark Nguyen report on 1st AdCom of 2011, Miami, FL</t>
        </r>
      </text>
    </comment>
    <comment ref="AX61" authorId="0">
      <text>
        <r>
          <rPr>
            <b/>
            <sz val="9"/>
            <rFont val="Tahoma"/>
            <family val="0"/>
          </rPr>
          <t>Jian-yu Lu:</t>
        </r>
        <r>
          <rPr>
            <sz val="9"/>
            <rFont val="Tahoma"/>
            <family val="0"/>
          </rPr>
          <t xml:space="preserve">
Estimated from Clark Nguyen 2010 2nd AdCom presentation, San Diego, CA </t>
        </r>
      </text>
    </comment>
    <comment ref="AX62" authorId="0">
      <text>
        <r>
          <rPr>
            <b/>
            <sz val="9"/>
            <rFont val="Tahoma"/>
            <family val="0"/>
          </rPr>
          <t>Jian-yu Lu:</t>
        </r>
        <r>
          <rPr>
            <sz val="9"/>
            <rFont val="Tahoma"/>
            <family val="0"/>
          </rPr>
          <t xml:space="preserve">
Estimated from Clark Nguyen 2010 2nd AdCom presentation, San Diego, CA </t>
        </r>
      </text>
    </comment>
    <comment ref="AX63" authorId="0">
      <text>
        <r>
          <rPr>
            <b/>
            <sz val="9"/>
            <rFont val="Tahoma"/>
            <family val="0"/>
          </rPr>
          <t>Jian-yu Lu:</t>
        </r>
        <r>
          <rPr>
            <sz val="9"/>
            <rFont val="Tahoma"/>
            <family val="0"/>
          </rPr>
          <t xml:space="preserve">
Estimated from Clark Nguyen 2010 2nd AdCom presentation, San Diego, CA </t>
        </r>
      </text>
    </comment>
    <comment ref="AX64" authorId="0">
      <text>
        <r>
          <rPr>
            <b/>
            <sz val="9"/>
            <rFont val="Tahoma"/>
            <family val="0"/>
          </rPr>
          <t>Jian-yu Lu:</t>
        </r>
        <r>
          <rPr>
            <sz val="9"/>
            <rFont val="Tahoma"/>
            <family val="0"/>
          </rPr>
          <t xml:space="preserve">
Estimated from Clark Nguyen 2010 2nd AdCom presentation, San Diego, CA </t>
        </r>
      </text>
    </comment>
    <comment ref="AX66" authorId="0">
      <text>
        <r>
          <rPr>
            <b/>
            <sz val="9"/>
            <rFont val="Tahoma"/>
            <family val="0"/>
          </rPr>
          <t>Jian-yu Lu:</t>
        </r>
        <r>
          <rPr>
            <sz val="9"/>
            <rFont val="Tahoma"/>
            <family val="0"/>
          </rPr>
          <t xml:space="preserve">
168 from ePaper spreadsheet. 
170 estimated from Clark Nguyen 2010 2nd AdCom presentation, San Diego, CA </t>
        </r>
      </text>
    </comment>
    <comment ref="AX67" authorId="0">
      <text>
        <r>
          <rPr>
            <b/>
            <sz val="9"/>
            <rFont val="Tahoma"/>
            <family val="0"/>
          </rPr>
          <t>Jian-yu Lu:</t>
        </r>
        <r>
          <rPr>
            <sz val="9"/>
            <rFont val="Tahoma"/>
            <family val="0"/>
          </rPr>
          <t xml:space="preserve">
163 from ePaper spreadsheet (9 invited papers have been assigned to the 6 groups as: 2, 2, 2, 1, 1, 1). 
165 estimated from Clark Nguyen 2010 2nd AdCom presentation, San Diego, CA </t>
        </r>
      </text>
    </comment>
    <comment ref="AX68" authorId="0">
      <text>
        <r>
          <rPr>
            <b/>
            <sz val="9"/>
            <rFont val="Tahoma"/>
            <family val="0"/>
          </rPr>
          <t>Jian-yu Lu:</t>
        </r>
        <r>
          <rPr>
            <sz val="9"/>
            <rFont val="Tahoma"/>
            <family val="0"/>
          </rPr>
          <t xml:space="preserve">
285 from ePaper spreadsheet (17 invited papers have been assigned to the 6 groups as: 3, 3, 3, 3, 3, 2). 
285 estimated from Clark Nguyen 2010 2nd AdCom presentation, San Diego, CA </t>
        </r>
      </text>
    </comment>
    <comment ref="AX69" authorId="0">
      <text>
        <r>
          <rPr>
            <b/>
            <sz val="9"/>
            <rFont val="Tahoma"/>
            <family val="0"/>
          </rPr>
          <t>Jian-yu Lu:</t>
        </r>
        <r>
          <rPr>
            <sz val="9"/>
            <rFont val="Tahoma"/>
            <family val="0"/>
          </rPr>
          <t xml:space="preserve">
169 from ePaper spreadsheet. 1 plenary talk is excluded. 
170 estimated from Clark Nguyen 2010 2nd AdCom presentation, San Diego, CA </t>
        </r>
      </text>
    </comment>
    <comment ref="AX70" authorId="0">
      <text>
        <r>
          <rPr>
            <b/>
            <sz val="9"/>
            <rFont val="Tahoma"/>
            <family val="0"/>
          </rPr>
          <t>Jian-yu Lu:</t>
        </r>
        <r>
          <rPr>
            <sz val="9"/>
            <rFont val="Tahoma"/>
            <family val="0"/>
          </rPr>
          <t xml:space="preserve">
262 from ePaper spreadsheet. 
260 estimated from Clark Nguyen 2010 2nd AdCom presentation, San Diego, CA </t>
        </r>
      </text>
    </comment>
    <comment ref="AD70" authorId="0">
      <text>
        <r>
          <rPr>
            <b/>
            <sz val="9"/>
            <rFont val="Tahoma"/>
            <family val="0"/>
          </rPr>
          <t>Jian-yu Lu:</t>
        </r>
        <r>
          <rPr>
            <sz val="9"/>
            <rFont val="Tahoma"/>
            <family val="0"/>
          </rPr>
          <t xml:space="preserve">
From Clark Nguyen 2010 1st AdCom report, Berkely, CA</t>
        </r>
      </text>
    </comment>
    <comment ref="AX60" authorId="0">
      <text>
        <r>
          <rPr>
            <b/>
            <sz val="9"/>
            <rFont val="Tahoma"/>
            <family val="0"/>
          </rPr>
          <t>Jian-yu Lu:</t>
        </r>
        <r>
          <rPr>
            <sz val="9"/>
            <rFont val="Tahoma"/>
            <family val="0"/>
          </rPr>
          <t xml:space="preserve">
Estimated from Clark Nguyen 2010 2nd AdCom presentation, San Diego, CA </t>
        </r>
      </text>
    </comment>
    <comment ref="BJ78" authorId="0">
      <text>
        <r>
          <rPr>
            <b/>
            <sz val="9"/>
            <rFont val="Tahoma"/>
            <family val="0"/>
          </rPr>
          <t>Jian-yu Lu:</t>
        </r>
        <r>
          <rPr>
            <sz val="9"/>
            <rFont val="Tahoma"/>
            <family val="0"/>
          </rPr>
          <t xml:space="preserve">
778 with today (8/7/2017) rate from Dr. Elizabeth Donley. 
766 when using 1E=$1.16 conversion rate. </t>
        </r>
      </text>
    </comment>
    <comment ref="BJ70" authorId="0">
      <text>
        <r>
          <rPr>
            <b/>
            <sz val="9"/>
            <rFont val="Tahoma"/>
            <family val="0"/>
          </rPr>
          <t>Jian-yu Lu:</t>
        </r>
        <r>
          <rPr>
            <sz val="9"/>
            <rFont val="Tahoma"/>
            <family val="0"/>
          </rPr>
          <t xml:space="preserve">
Use 1e=$1.32 conversion rate. </t>
        </r>
      </text>
    </comment>
    <comment ref="BN64" authorId="0">
      <text>
        <r>
          <rPr>
            <b/>
            <sz val="9"/>
            <rFont val="Tahoma"/>
            <family val="0"/>
          </rPr>
          <t>Jian-yu Lu:</t>
        </r>
        <r>
          <rPr>
            <sz val="9"/>
            <rFont val="Tahoma"/>
            <family val="0"/>
          </rPr>
          <t xml:space="preserve">
Students without CD. </t>
        </r>
      </text>
    </comment>
    <comment ref="BJ63" authorId="0">
      <text>
        <r>
          <rPr>
            <b/>
            <sz val="9"/>
            <rFont val="Tahoma"/>
            <family val="0"/>
          </rPr>
          <t>Jian-yu Lu:</t>
        </r>
        <r>
          <rPr>
            <sz val="9"/>
            <rFont val="Tahoma"/>
            <family val="0"/>
          </rPr>
          <t xml:space="preserve">
With CD only (no paper proceedings). Add $100 for paper proceedings </t>
        </r>
      </text>
    </comment>
    <comment ref="BN63" authorId="0">
      <text>
        <r>
          <rPr>
            <b/>
            <sz val="9"/>
            <rFont val="Tahoma"/>
            <family val="0"/>
          </rPr>
          <t>Jian-yu Lu:</t>
        </r>
        <r>
          <rPr>
            <sz val="9"/>
            <rFont val="Tahoma"/>
            <family val="0"/>
          </rPr>
          <t xml:space="preserve">
With CD. Without CD deduct $50. </t>
        </r>
      </text>
    </comment>
    <comment ref="Y42" authorId="0">
      <text>
        <r>
          <rPr>
            <b/>
            <sz val="9"/>
            <rFont val="Tahoma"/>
            <family val="0"/>
          </rPr>
          <t>Jian-yu Lu:</t>
        </r>
        <r>
          <rPr>
            <sz val="9"/>
            <rFont val="Tahoma"/>
            <family val="0"/>
          </rPr>
          <t xml:space="preserve">
Attendance data from Dr. Tom Parker on 9/30/2012. 
Note, 1981 and earlier, there is no registration fees. Thus, attendance was high also because everyone, including guests, were counted in the attendance.
</t>
        </r>
      </text>
    </comment>
    <comment ref="BQ42" authorId="0">
      <text>
        <r>
          <rPr>
            <b/>
            <sz val="9"/>
            <rFont val="Tahoma"/>
            <family val="0"/>
          </rPr>
          <t>Jian-yu Lu:</t>
        </r>
        <r>
          <rPr>
            <sz val="9"/>
            <rFont val="Tahoma"/>
            <family val="0"/>
          </rPr>
          <t xml:space="preserve">
Registration data from Dr. Tom Parker on 9/30/2012. 
Note, 1981 and earlier, there is no registration fees. </t>
        </r>
      </text>
    </comment>
    <comment ref="Y43" authorId="0">
      <text>
        <r>
          <rPr>
            <b/>
            <sz val="9"/>
            <rFont val="Tahoma"/>
            <family val="0"/>
          </rPr>
          <t>Jian-yu Lu:</t>
        </r>
        <r>
          <rPr>
            <sz val="9"/>
            <rFont val="Tahoma"/>
            <family val="0"/>
          </rPr>
          <t xml:space="preserve">
Attendance data from Dr. Tom Parker on 9/30/2012. 
</t>
        </r>
      </text>
    </comment>
    <comment ref="Y44" authorId="0">
      <text>
        <r>
          <rPr>
            <b/>
            <sz val="9"/>
            <rFont val="Tahoma"/>
            <family val="0"/>
          </rPr>
          <t>Jian-yu Lu:</t>
        </r>
        <r>
          <rPr>
            <sz val="9"/>
            <rFont val="Tahoma"/>
            <family val="0"/>
          </rPr>
          <t xml:space="preserve">
Attendance data from Dr. Tom Parker on 9/30/2012. </t>
        </r>
      </text>
    </comment>
    <comment ref="Y45" authorId="0">
      <text>
        <r>
          <rPr>
            <b/>
            <sz val="9"/>
            <rFont val="Tahoma"/>
            <family val="0"/>
          </rPr>
          <t>Jian-yu Lu:</t>
        </r>
        <r>
          <rPr>
            <sz val="9"/>
            <rFont val="Tahoma"/>
            <family val="0"/>
          </rPr>
          <t xml:space="preserve">
Attendance data from Dr. Tom Parker on 9/30/2012. </t>
        </r>
      </text>
    </comment>
    <comment ref="Y46" authorId="0">
      <text>
        <r>
          <rPr>
            <b/>
            <sz val="9"/>
            <rFont val="Tahoma"/>
            <family val="0"/>
          </rPr>
          <t>Jian-yu Lu:</t>
        </r>
        <r>
          <rPr>
            <sz val="9"/>
            <rFont val="Tahoma"/>
            <family val="0"/>
          </rPr>
          <t xml:space="preserve">
Attendance data from Dr. Tom Parker on 9/30/2012. </t>
        </r>
      </text>
    </comment>
    <comment ref="Y47" authorId="0">
      <text>
        <r>
          <rPr>
            <b/>
            <sz val="9"/>
            <rFont val="Tahoma"/>
            <family val="0"/>
          </rPr>
          <t>Jian-yu Lu:</t>
        </r>
        <r>
          <rPr>
            <sz val="9"/>
            <rFont val="Tahoma"/>
            <family val="0"/>
          </rPr>
          <t xml:space="preserve">
Attendance data from Dr. Tom Parker on 9/30/2012. </t>
        </r>
      </text>
    </comment>
    <comment ref="Y48" authorId="0">
      <text>
        <r>
          <rPr>
            <b/>
            <sz val="9"/>
            <rFont val="Tahoma"/>
            <family val="0"/>
          </rPr>
          <t>Jian-yu Lu:</t>
        </r>
        <r>
          <rPr>
            <sz val="9"/>
            <rFont val="Tahoma"/>
            <family val="0"/>
          </rPr>
          <t xml:space="preserve">
Attendance data from Dr. Tom Parker on 9/30/2012. </t>
        </r>
      </text>
    </comment>
    <comment ref="Y49" authorId="0">
      <text>
        <r>
          <rPr>
            <b/>
            <sz val="9"/>
            <rFont val="Tahoma"/>
            <family val="0"/>
          </rPr>
          <t>Jian-yu Lu:</t>
        </r>
        <r>
          <rPr>
            <sz val="9"/>
            <rFont val="Tahoma"/>
            <family val="0"/>
          </rPr>
          <t xml:space="preserve">
Attendance data from Dr. Tom Parker on 9/30/2012. </t>
        </r>
      </text>
    </comment>
    <comment ref="Y50" authorId="0">
      <text>
        <r>
          <rPr>
            <b/>
            <sz val="9"/>
            <rFont val="Tahoma"/>
            <family val="0"/>
          </rPr>
          <t>Jian-yu Lu:</t>
        </r>
        <r>
          <rPr>
            <sz val="9"/>
            <rFont val="Tahoma"/>
            <family val="0"/>
          </rPr>
          <t xml:space="preserve">
Attendance data from Dr. Tom Parker on 9/30/2012. </t>
        </r>
      </text>
    </comment>
    <comment ref="Y51" authorId="0">
      <text>
        <r>
          <rPr>
            <b/>
            <sz val="9"/>
            <rFont val="Tahoma"/>
            <family val="0"/>
          </rPr>
          <t>Jian-yu Lu:</t>
        </r>
        <r>
          <rPr>
            <sz val="9"/>
            <rFont val="Tahoma"/>
            <family val="0"/>
          </rPr>
          <t xml:space="preserve">
Attendance data from Dr. Tom Parker on 9/30/2012. </t>
        </r>
      </text>
    </comment>
    <comment ref="Y52" authorId="0">
      <text>
        <r>
          <rPr>
            <b/>
            <sz val="9"/>
            <rFont val="Tahoma"/>
            <family val="0"/>
          </rPr>
          <t>Jian-yu Lu:</t>
        </r>
        <r>
          <rPr>
            <sz val="9"/>
            <rFont val="Tahoma"/>
            <family val="0"/>
          </rPr>
          <t xml:space="preserve">
Attendance data from Dr. Tom Parker on 9/30/2012. </t>
        </r>
      </text>
    </comment>
    <comment ref="Y53" authorId="0">
      <text>
        <r>
          <rPr>
            <b/>
            <sz val="9"/>
            <rFont val="Tahoma"/>
            <family val="0"/>
          </rPr>
          <t>Jian-yu Lu:</t>
        </r>
        <r>
          <rPr>
            <sz val="9"/>
            <rFont val="Tahoma"/>
            <family val="0"/>
          </rPr>
          <t xml:space="preserve">
Attendance data from Dr. Tom Parker on 9/30/2012. </t>
        </r>
      </text>
    </comment>
    <comment ref="Y54" authorId="0">
      <text>
        <r>
          <rPr>
            <b/>
            <sz val="9"/>
            <rFont val="Tahoma"/>
            <family val="0"/>
          </rPr>
          <t>Jian-yu Lu:</t>
        </r>
        <r>
          <rPr>
            <sz val="9"/>
            <rFont val="Tahoma"/>
            <family val="0"/>
          </rPr>
          <t xml:space="preserve">
Attendance data from Dr. Tom Parker on 9/30/2012. 
In the mid-nineties there was a lot of travel support and many got free registration.  </t>
        </r>
      </text>
    </comment>
    <comment ref="Y55" authorId="0">
      <text>
        <r>
          <rPr>
            <b/>
            <sz val="9"/>
            <rFont val="Tahoma"/>
            <family val="0"/>
          </rPr>
          <t>Jian-yu Lu:</t>
        </r>
        <r>
          <rPr>
            <sz val="9"/>
            <rFont val="Tahoma"/>
            <family val="0"/>
          </rPr>
          <t xml:space="preserve">
Attendance data from Dr. Tom Parker on 9/30/2012. 
In the mid-nineties there was a lot of travel support and many got free registration.  </t>
        </r>
      </text>
    </comment>
    <comment ref="Y56" authorId="0">
      <text>
        <r>
          <rPr>
            <b/>
            <sz val="9"/>
            <rFont val="Tahoma"/>
            <family val="0"/>
          </rPr>
          <t>Jian-yu Lu:</t>
        </r>
        <r>
          <rPr>
            <sz val="9"/>
            <rFont val="Tahoma"/>
            <family val="0"/>
          </rPr>
          <t xml:space="preserve">
Attendance data from Dr. Tom Parker on 9/30/2012. 
In the mid-nineties there was a lot of travel support and many got free registration.  </t>
        </r>
      </text>
    </comment>
    <comment ref="Y57" authorId="0">
      <text>
        <r>
          <rPr>
            <b/>
            <sz val="9"/>
            <rFont val="Tahoma"/>
            <family val="0"/>
          </rPr>
          <t>Jian-yu Lu:</t>
        </r>
        <r>
          <rPr>
            <sz val="9"/>
            <rFont val="Tahoma"/>
            <family val="0"/>
          </rPr>
          <t xml:space="preserve">
Attendance data from Dr. Tom Parker on 9/30/2012. 
In the mid-nineties there was a lot of travel support and many got free registration.  </t>
        </r>
      </text>
    </comment>
    <comment ref="BQ43" authorId="0">
      <text>
        <r>
          <rPr>
            <b/>
            <sz val="9"/>
            <rFont val="Tahoma"/>
            <family val="0"/>
          </rPr>
          <t>Jian-yu Lu:</t>
        </r>
        <r>
          <rPr>
            <sz val="9"/>
            <rFont val="Tahoma"/>
            <family val="0"/>
          </rPr>
          <t xml:space="preserve">
Registration data from Dr. Tom Parker on 9/30/2012. 
</t>
        </r>
      </text>
    </comment>
    <comment ref="BQ44" authorId="0">
      <text>
        <r>
          <rPr>
            <b/>
            <sz val="9"/>
            <rFont val="Tahoma"/>
            <family val="0"/>
          </rPr>
          <t>Jian-yu Lu:</t>
        </r>
        <r>
          <rPr>
            <sz val="9"/>
            <rFont val="Tahoma"/>
            <family val="0"/>
          </rPr>
          <t xml:space="preserve">
Registration data from Dr. Tom Parker on 9/30/2012. 
</t>
        </r>
      </text>
    </comment>
    <comment ref="BQ45" authorId="0">
      <text>
        <r>
          <rPr>
            <b/>
            <sz val="9"/>
            <rFont val="Tahoma"/>
            <family val="0"/>
          </rPr>
          <t>Jian-yu Lu:</t>
        </r>
        <r>
          <rPr>
            <sz val="9"/>
            <rFont val="Tahoma"/>
            <family val="0"/>
          </rPr>
          <t xml:space="preserve">
Registration data from Dr. Tom Parker on 9/30/2012. 
</t>
        </r>
      </text>
    </comment>
    <comment ref="BQ46" authorId="0">
      <text>
        <r>
          <rPr>
            <b/>
            <sz val="9"/>
            <rFont val="Tahoma"/>
            <family val="0"/>
          </rPr>
          <t>Jian-yu Lu:</t>
        </r>
        <r>
          <rPr>
            <sz val="9"/>
            <rFont val="Tahoma"/>
            <family val="0"/>
          </rPr>
          <t xml:space="preserve">
Registration data from Dr. Tom Parker on 9/30/2012. 
</t>
        </r>
      </text>
    </comment>
    <comment ref="BQ47" authorId="0">
      <text>
        <r>
          <rPr>
            <b/>
            <sz val="9"/>
            <rFont val="Tahoma"/>
            <family val="0"/>
          </rPr>
          <t>Jian-yu Lu:</t>
        </r>
        <r>
          <rPr>
            <sz val="9"/>
            <rFont val="Tahoma"/>
            <family val="0"/>
          </rPr>
          <t xml:space="preserve">
Registration data from Dr. Tom Parker on 9/30/2012. 
</t>
        </r>
      </text>
    </comment>
    <comment ref="BQ48" authorId="0">
      <text>
        <r>
          <rPr>
            <b/>
            <sz val="9"/>
            <rFont val="Tahoma"/>
            <family val="0"/>
          </rPr>
          <t>Jian-yu Lu:</t>
        </r>
        <r>
          <rPr>
            <sz val="9"/>
            <rFont val="Tahoma"/>
            <family val="0"/>
          </rPr>
          <t xml:space="preserve">
Registration data from Dr. Tom Parker on 9/30/2012. 
</t>
        </r>
      </text>
    </comment>
    <comment ref="BQ49" authorId="0">
      <text>
        <r>
          <rPr>
            <b/>
            <sz val="9"/>
            <rFont val="Tahoma"/>
            <family val="0"/>
          </rPr>
          <t>Jian-yu Lu:</t>
        </r>
        <r>
          <rPr>
            <sz val="9"/>
            <rFont val="Tahoma"/>
            <family val="0"/>
          </rPr>
          <t xml:space="preserve">
Registration data from Dr. Tom Parker on 9/30/2012. 
</t>
        </r>
      </text>
    </comment>
    <comment ref="BQ50" authorId="0">
      <text>
        <r>
          <rPr>
            <b/>
            <sz val="9"/>
            <rFont val="Tahoma"/>
            <family val="0"/>
          </rPr>
          <t>Jian-yu Lu:</t>
        </r>
        <r>
          <rPr>
            <sz val="9"/>
            <rFont val="Tahoma"/>
            <family val="0"/>
          </rPr>
          <t xml:space="preserve">
Registration data from Dr. Tom Parker on 9/30/2012. 
</t>
        </r>
      </text>
    </comment>
    <comment ref="BQ51" authorId="0">
      <text>
        <r>
          <rPr>
            <b/>
            <sz val="9"/>
            <rFont val="Tahoma"/>
            <family val="0"/>
          </rPr>
          <t>Jian-yu Lu:</t>
        </r>
        <r>
          <rPr>
            <sz val="9"/>
            <rFont val="Tahoma"/>
            <family val="0"/>
          </rPr>
          <t xml:space="preserve">
Registration data from Dr. Tom Parker on 9/30/2012. 
</t>
        </r>
      </text>
    </comment>
    <comment ref="BQ52" authorId="0">
      <text>
        <r>
          <rPr>
            <b/>
            <sz val="9"/>
            <rFont val="Tahoma"/>
            <family val="0"/>
          </rPr>
          <t>Jian-yu Lu:</t>
        </r>
        <r>
          <rPr>
            <sz val="9"/>
            <rFont val="Tahoma"/>
            <family val="0"/>
          </rPr>
          <t xml:space="preserve">
Registration data from Dr. Tom Parker on 9/30/2012. 
</t>
        </r>
      </text>
    </comment>
    <comment ref="BQ53" authorId="0">
      <text>
        <r>
          <rPr>
            <b/>
            <sz val="9"/>
            <rFont val="Tahoma"/>
            <family val="0"/>
          </rPr>
          <t>Jian-yu Lu:</t>
        </r>
        <r>
          <rPr>
            <sz val="9"/>
            <rFont val="Tahoma"/>
            <family val="0"/>
          </rPr>
          <t xml:space="preserve">
Registration data from Dr. Tom Parker on 9/30/2012. 
</t>
        </r>
      </text>
    </comment>
    <comment ref="BQ54" authorId="0">
      <text>
        <r>
          <rPr>
            <b/>
            <sz val="9"/>
            <rFont val="Tahoma"/>
            <family val="0"/>
          </rPr>
          <t>Jian-yu Lu:</t>
        </r>
        <r>
          <rPr>
            <sz val="9"/>
            <rFont val="Tahoma"/>
            <family val="0"/>
          </rPr>
          <t xml:space="preserve">
Registration data from Dr. Tom Parker on 9/30/2012. 
</t>
        </r>
      </text>
    </comment>
    <comment ref="BQ58" authorId="0">
      <text>
        <r>
          <rPr>
            <b/>
            <sz val="9"/>
            <rFont val="Tahoma"/>
            <family val="0"/>
          </rPr>
          <t>Jian-yu Lu:</t>
        </r>
        <r>
          <rPr>
            <sz val="9"/>
            <rFont val="Tahoma"/>
            <family val="0"/>
          </rPr>
          <t xml:space="preserve">
Registration data from Dr. Tom Parker on 9/30/2012. 
In 1997-98 there was a range of registration fees (advance, on-site, member, nonmember, etc.)</t>
        </r>
      </text>
    </comment>
    <comment ref="BQ59" authorId="0">
      <text>
        <r>
          <rPr>
            <b/>
            <sz val="9"/>
            <rFont val="Tahoma"/>
            <family val="0"/>
          </rPr>
          <t>Jian-yu Lu:</t>
        </r>
        <r>
          <rPr>
            <sz val="9"/>
            <rFont val="Tahoma"/>
            <family val="0"/>
          </rPr>
          <t xml:space="preserve">
Registration data from Dr. Tom Parker on 9/30/2012. 
In 1997-98 there was a range of registration fees (advance, on-site, member, nonmember, etc.)</t>
        </r>
      </text>
    </comment>
    <comment ref="AX11"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AX12"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AX14"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AX15"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AX16"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AQ11" authorId="0">
      <text>
        <r>
          <rPr>
            <b/>
            <sz val="9"/>
            <rFont val="Tahoma"/>
            <family val="0"/>
          </rPr>
          <t>Jian-yu Lu:</t>
        </r>
        <r>
          <rPr>
            <sz val="9"/>
            <rFont val="Tahoma"/>
            <family val="0"/>
          </rPr>
          <t xml:space="preserve">
Assumed by Jian-yu Lu. Need to be verified. </t>
        </r>
      </text>
    </comment>
    <comment ref="AQ12" authorId="0">
      <text>
        <r>
          <rPr>
            <b/>
            <sz val="9"/>
            <rFont val="Tahoma"/>
            <family val="0"/>
          </rPr>
          <t>Jian-yu Lu:</t>
        </r>
        <r>
          <rPr>
            <sz val="9"/>
            <rFont val="Tahoma"/>
            <family val="0"/>
          </rPr>
          <t xml:space="preserve">
Assumed by Jian-yu Lu. Need to be verified. </t>
        </r>
      </text>
    </comment>
    <comment ref="AQ14" authorId="0">
      <text>
        <r>
          <rPr>
            <b/>
            <sz val="9"/>
            <rFont val="Tahoma"/>
            <family val="0"/>
          </rPr>
          <t>Jian-yu Lu:</t>
        </r>
        <r>
          <rPr>
            <sz val="9"/>
            <rFont val="Tahoma"/>
            <family val="0"/>
          </rPr>
          <t xml:space="preserve">
Assumed by Jian-yu Lu. Need to be verified. </t>
        </r>
      </text>
    </comment>
    <comment ref="AQ15" authorId="0">
      <text>
        <r>
          <rPr>
            <b/>
            <sz val="9"/>
            <rFont val="Tahoma"/>
            <family val="0"/>
          </rPr>
          <t>Jian-yu Lu:</t>
        </r>
        <r>
          <rPr>
            <sz val="9"/>
            <rFont val="Tahoma"/>
            <family val="0"/>
          </rPr>
          <t xml:space="preserve">
Assumed by Jian-yu Lu. Need to be verified. </t>
        </r>
      </text>
    </comment>
    <comment ref="AQ16" authorId="0">
      <text>
        <r>
          <rPr>
            <b/>
            <sz val="9"/>
            <rFont val="Tahoma"/>
            <family val="0"/>
          </rPr>
          <t>Jian-yu Lu:</t>
        </r>
        <r>
          <rPr>
            <sz val="9"/>
            <rFont val="Tahoma"/>
            <family val="0"/>
          </rPr>
          <t xml:space="preserve">
Assumed by Jian-yu Lu. Need to be verified. </t>
        </r>
      </text>
    </comment>
    <comment ref="I8" authorId="0">
      <text>
        <r>
          <rPr>
            <b/>
            <sz val="9"/>
            <rFont val="Tahoma"/>
            <family val="0"/>
          </rPr>
          <t>Jian-yu Lu:</t>
        </r>
        <r>
          <rPr>
            <sz val="9"/>
            <rFont val="Tahoma"/>
            <family val="0"/>
          </rPr>
          <t xml:space="preserve">
According to Dr. Art Ballato on 7/27/2017. </t>
        </r>
      </text>
    </comment>
    <comment ref="I9" authorId="0">
      <text>
        <r>
          <rPr>
            <b/>
            <sz val="9"/>
            <rFont val="Tahoma"/>
            <family val="0"/>
          </rPr>
          <t>Jian-yu Lu:</t>
        </r>
        <r>
          <rPr>
            <sz val="9"/>
            <rFont val="Tahoma"/>
            <family val="0"/>
          </rPr>
          <t xml:space="preserve">
According to Dr. Art Ballato on 7/27/2017. </t>
        </r>
      </text>
    </comment>
    <comment ref="I10" authorId="0">
      <text>
        <r>
          <rPr>
            <b/>
            <sz val="9"/>
            <rFont val="Tahoma"/>
            <family val="0"/>
          </rPr>
          <t>Jian-yu Lu:</t>
        </r>
        <r>
          <rPr>
            <sz val="9"/>
            <rFont val="Tahoma"/>
            <family val="0"/>
          </rPr>
          <t xml:space="preserve">
According to Dr. Art Ballato on 7/27/2017. </t>
        </r>
      </text>
    </comment>
    <comment ref="I13" authorId="0">
      <text>
        <r>
          <rPr>
            <b/>
            <sz val="9"/>
            <rFont val="Tahoma"/>
            <family val="0"/>
          </rPr>
          <t>Jian-yu Lu:</t>
        </r>
        <r>
          <rPr>
            <sz val="9"/>
            <rFont val="Tahoma"/>
            <family val="0"/>
          </rPr>
          <t xml:space="preserve">
According to Dr. Art Ballato on 7/27/2017. </t>
        </r>
      </text>
    </comment>
    <comment ref="I11"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I12"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I14"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I15"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I16" authorId="0">
      <text>
        <r>
          <rPr>
            <b/>
            <sz val="9"/>
            <rFont val="Tahoma"/>
            <family val="0"/>
          </rPr>
          <t>Jian-yu Lu:</t>
        </r>
        <r>
          <rPr>
            <sz val="9"/>
            <rFont val="Tahoma"/>
            <family val="0"/>
          </rPr>
          <t xml:space="preserve">
From "Frequency Control Symposia -
Program Booklets and Abstracts Predating the First Published Proceedings," 
Arthur Ballato, 
ARL-TR-1127, January 1997</t>
        </r>
      </text>
    </comment>
    <comment ref="S43" authorId="0">
      <text>
        <r>
          <rPr>
            <b/>
            <sz val="9"/>
            <rFont val="Tahoma"/>
            <family val="0"/>
          </rPr>
          <t>Jian-yu Lu:</t>
        </r>
        <r>
          <rPr>
            <sz val="9"/>
            <rFont val="Tahoma"/>
            <family val="0"/>
          </rPr>
          <t xml:space="preserve">
From: "From PGUE TO G-SU TO UFFC-S: 1953-1997, A Historical Perspective by Fred S. Hickernell" at https://ieee-uffc.org/about-us/history/uffc-s-history/from-pgue-to-g-su-to-uffc-s-1953-1997-a-historical-perspective/ </t>
        </r>
      </text>
    </comment>
    <comment ref="Y78" authorId="0">
      <text>
        <r>
          <rPr>
            <b/>
            <sz val="9"/>
            <rFont val="Tahoma"/>
            <family val="0"/>
          </rPr>
          <t>Jian-yu Lu:</t>
        </r>
        <r>
          <rPr>
            <sz val="9"/>
            <rFont val="Tahoma"/>
            <family val="0"/>
          </rPr>
          <t xml:space="preserve">
Data from Dr. Donley Elizabeth on 8/7/2017. </t>
        </r>
      </text>
    </comment>
    <comment ref="BK78" authorId="0">
      <text>
        <r>
          <rPr>
            <b/>
            <sz val="9"/>
            <rFont val="Tahoma"/>
            <family val="0"/>
          </rPr>
          <t>Jian-yu Lu:</t>
        </r>
        <r>
          <rPr>
            <sz val="9"/>
            <rFont val="Tahoma"/>
            <family val="0"/>
          </rPr>
          <t xml:space="preserve">
885 with today (8/7/2017) rate from Dr. Elizabeth Donley. 
870 when using 1E=$1.16 conversion rate. </t>
        </r>
      </text>
    </comment>
    <comment ref="BN78" authorId="0">
      <text>
        <r>
          <rPr>
            <b/>
            <sz val="9"/>
            <rFont val="Tahoma"/>
            <family val="0"/>
          </rPr>
          <t>Jian-yu Lu:</t>
        </r>
        <r>
          <rPr>
            <sz val="9"/>
            <rFont val="Tahoma"/>
            <family val="0"/>
          </rPr>
          <t xml:space="preserve">
295 with today (8/7/2017) rate from Dr. Elizabeth Donley. 
290 when using 1E=$1.16 conversion rate. </t>
        </r>
      </text>
    </comment>
    <comment ref="BO78" authorId="0">
      <text>
        <r>
          <rPr>
            <b/>
            <sz val="9"/>
            <rFont val="Tahoma"/>
            <family val="0"/>
          </rPr>
          <t>Jian-yu Lu:</t>
        </r>
        <r>
          <rPr>
            <sz val="9"/>
            <rFont val="Tahoma"/>
            <family val="0"/>
          </rPr>
          <t xml:space="preserve">
413 with today (8/7/2017) rate from Dr. Elizabeth Donley. 
383 when using 1E=$1.16 conversion rate. </t>
        </r>
      </text>
    </comment>
    <comment ref="BL78" authorId="0">
      <text>
        <r>
          <rPr>
            <b/>
            <sz val="9"/>
            <rFont val="Tahoma"/>
            <family val="0"/>
          </rPr>
          <t>Jian-yu Lu:</t>
        </r>
        <r>
          <rPr>
            <sz val="9"/>
            <rFont val="Tahoma"/>
            <family val="0"/>
          </rPr>
          <t xml:space="preserve">
778 with today (8/7/2017) rate from Dr. Elizabeth Donley. 
766 when using 1E=$1.16 conversion rate. </t>
        </r>
      </text>
    </comment>
    <comment ref="BM78" authorId="0">
      <text>
        <r>
          <rPr>
            <b/>
            <sz val="9"/>
            <rFont val="Tahoma"/>
            <family val="0"/>
          </rPr>
          <t>Jian-yu Lu:</t>
        </r>
        <r>
          <rPr>
            <sz val="9"/>
            <rFont val="Tahoma"/>
            <family val="0"/>
          </rPr>
          <t xml:space="preserve">
885 with today (8/7/2017) rate from Dr. Elizabeth Donley. 
870 when using 1E=$1.16 conversion rate. </t>
        </r>
      </text>
    </comment>
    <comment ref="BP78" authorId="0">
      <text>
        <r>
          <rPr>
            <b/>
            <sz val="9"/>
            <rFont val="Tahoma"/>
            <family val="0"/>
          </rPr>
          <t>Jian-yu Lu:</t>
        </r>
        <r>
          <rPr>
            <sz val="9"/>
            <rFont val="Tahoma"/>
            <family val="0"/>
          </rPr>
          <t xml:space="preserve">
295 with today (8/7/2017) rate from Dr. Elizabeth Donley. 
290 when using 1E=$1.16 conversion rate. </t>
        </r>
      </text>
    </comment>
    <comment ref="BQ78" authorId="0">
      <text>
        <r>
          <rPr>
            <b/>
            <sz val="9"/>
            <rFont val="Tahoma"/>
            <family val="0"/>
          </rPr>
          <t>Jian-yu Lu:</t>
        </r>
        <r>
          <rPr>
            <sz val="9"/>
            <rFont val="Tahoma"/>
            <family val="0"/>
          </rPr>
          <t xml:space="preserve">
413 with today (8/7/2017) rate from Dr. Elizabeth Donley. 
383 when using 1E=$1.16 conversion rate. </t>
        </r>
      </text>
    </comment>
    <comment ref="AE78" authorId="0">
      <text>
        <r>
          <rPr>
            <b/>
            <sz val="9"/>
            <rFont val="Tahoma"/>
            <family val="0"/>
          </rPr>
          <t>Jian-yu Lu:</t>
        </r>
        <r>
          <rPr>
            <sz val="9"/>
            <rFont val="Tahoma"/>
            <family val="0"/>
          </rPr>
          <t xml:space="preserve">
272 from IEEE Xplore. 
279 From Dr. Elizabeth Donley on 8/7/2017: "Right now it's 279, but it's still preliminary. We may pull a few of the papers for authors who would rather contribute to the special issue."</t>
        </r>
      </text>
    </comment>
    <comment ref="AX72" authorId="0">
      <text>
        <r>
          <rPr>
            <b/>
            <sz val="9"/>
            <rFont val="Tahoma"/>
            <family val="0"/>
          </rPr>
          <t>Jian-yu Lu:</t>
        </r>
        <r>
          <rPr>
            <sz val="9"/>
            <rFont val="Tahoma"/>
            <family val="0"/>
          </rPr>
          <t xml:space="preserve">
239 from ePaper spreadsheet. </t>
        </r>
      </text>
    </comment>
    <comment ref="Y65" authorId="0">
      <text>
        <r>
          <rPr>
            <b/>
            <sz val="9"/>
            <rFont val="Tahoma"/>
            <family val="0"/>
          </rPr>
          <t>Jian-yu Lu:</t>
        </r>
        <r>
          <rPr>
            <sz val="9"/>
            <rFont val="Tahoma"/>
            <family val="0"/>
          </rPr>
          <t xml:space="preserve">
250 estimated for IFCS. Since there are no attendance data for IUS, ISAF, and IFCS separately, I used abstract submissions as a rough estimation of respective attendance: Abstract submissions total 1115 (IUS: 767 or 68.8%; ISAF: 138 or 12.4%; IFCS: 210 or 18.8%). Thus, tatal attendance 1327 is to give IUS: 913; ISAF: 164; IFCS: 250 roughly. 
There is a correlation for the 2013 UFFC-S Joint Conference: Attendance total 2033 (IUS: 1118 or 55%; ISAF: 407 or 20%; IFCS: 508 or 25%); Abstract submissions total 1879 (IUS: 944 or 50%; ISAF: 493 or 26.2%; IFCS: 442 or 23.5%). The 2013 data are real data and are not an estimation. 
1327 is the total of the 2004 Joint UFFC-S Conference that includes IUS, ISAF, and IFCS portions (Regions 1-7: 718; Region 8: 342; Region 9: 6; Region 10: 261). There are no sperate data for the three technical areas. 
R1-7: 727-9=718 to avoid negative in "no country" - data from Dr. Mike Garvey on 7/19/2017 
R8: 346-4=342 to avoid negative in "no country" - data from Dr. Mike Garvey on 7/19/2017
R9: 6 - Data from Dr. Mike Garvey on 7/19/2017
R10: 264-3=261 to avoid negative in "no country" - data from Dr. Mike Garvey on 7/19/2017
From UFFC-S Newsletter, Spring 2005, Number 38: The total attendance for the Joint Conference was 1338 (Members: 484; Non-Members: 316; One-Day Registration: 18; Students: 310; Retirees: 20; Life Members/Complementary:122; Guests: 68) from 43 countries. 54% from
outside the USA. 13% Japan, 7.5% Canada, 6% France, 4% Germany, 3% United Kingdom, and about 2% each from China, Korea, The Netherlands, Russia, Switzerland, and Taiwan. (Regions 1–6: 46.13%; Region 7: 7.51%; Region 8: 25.39%; Region 9: 0.46%; Region 10: 20.51%) </t>
        </r>
      </text>
    </comment>
    <comment ref="AQ79" authorId="0">
      <text>
        <r>
          <rPr>
            <b/>
            <sz val="9"/>
            <rFont val="Tahoma"/>
            <family val="0"/>
          </rPr>
          <t>Jian-yu Lu:</t>
        </r>
        <r>
          <rPr>
            <sz val="9"/>
            <rFont val="Tahoma"/>
            <family val="0"/>
          </rPr>
          <t xml:space="preserve">
265 (after 13 invited papers are assigned to the 6 groups as: 2, 3, 2, 2, 2, 2); 252 (6 groups: 52, 43, 40, 27, 52, 38) according data from Dr. Dana Weinstein on 06/11/2018. 
262  (13 invited papers have been assigned to the 6 groups as: 2, 3, 2, 2, 2, 2). 
249 (52, 41, 38, 30, 49, 39) without including invited talks (about 12-15)  from Liz Donley's Olympic Valley 1st AdCom report 
Note: Mira is the vendor of Technical Program of IFCS this year. 
252 From Mira data without 13 invited talks (6 groups: 52, 43, 40, 27, 52, 38) </t>
        </r>
      </text>
    </comment>
    <comment ref="Y79" authorId="0">
      <text>
        <r>
          <rPr>
            <b/>
            <sz val="9"/>
            <rFont val="Tahoma"/>
            <family val="0"/>
          </rPr>
          <t>Jian-yu Lu:</t>
        </r>
        <r>
          <rPr>
            <sz val="9"/>
            <rFont val="Tahoma"/>
            <family val="0"/>
          </rPr>
          <t xml:space="preserve">
342 derived from Conference Catalysts data sheet with the help of Dr. Aaron Partridge, the General Chair (including 50 exhibits related personnel, 11 complementary, 1 coffee break patron, and 1 silver sponsor)  
</t>
        </r>
      </text>
    </comment>
    <comment ref="AX79" authorId="0">
      <text>
        <r>
          <rPr>
            <b/>
            <sz val="9"/>
            <rFont val="Tahoma"/>
            <family val="0"/>
          </rPr>
          <t>Jian-yu Lu:</t>
        </r>
        <r>
          <rPr>
            <sz val="9"/>
            <rFont val="Tahoma"/>
            <family val="0"/>
          </rPr>
          <t xml:space="preserve">
203 (after 13 invited papers are assigned to the 6 groups as: 2, 2, 3, 2, 2, 2); 190 (6 groups: 35, 32, 31, 24, 31, 37) according data from Dr. Dana Weinstein on 06/11/2018. 
Note: Mira is the vendor of Technical Program of IFCS this year. 
190 From Mira data without 13 invited talks (6 groups: 35, 32, 31, 24, 31, 37) </t>
        </r>
      </text>
    </comment>
    <comment ref="AP7" authorId="0">
      <text>
        <r>
          <rPr>
            <b/>
            <sz val="9"/>
            <rFont val="Tahoma"/>
            <family val="0"/>
          </rPr>
          <t>Jian-yu Lu:</t>
        </r>
        <r>
          <rPr>
            <sz val="9"/>
            <rFont val="Tahoma"/>
            <family val="0"/>
          </rPr>
          <t xml:space="preserve">
This column is only used for line plot when Group VI data are available. The other column for Group VI is for bar chart where the Group VI column also is used as a total number of submitted abstracts when there are no group data available in some years. </t>
        </r>
      </text>
    </comment>
    <comment ref="AE79" authorId="0">
      <text>
        <r>
          <rPr>
            <b/>
            <sz val="9"/>
            <rFont val="Tahoma"/>
            <family val="0"/>
          </rPr>
          <t>Jian-yu Lu:</t>
        </r>
        <r>
          <rPr>
            <sz val="9"/>
            <rFont val="Tahoma"/>
            <family val="0"/>
          </rPr>
          <t xml:space="preserve">
140 from IEEE Xplore on 01/04/2019. 
</t>
        </r>
      </text>
    </comment>
    <comment ref="Y68" authorId="0">
      <text>
        <r>
          <rPr>
            <b/>
            <sz val="9"/>
            <rFont val="Tahoma"/>
            <family val="0"/>
          </rPr>
          <t>Jian-yu Lu:</t>
        </r>
        <r>
          <rPr>
            <sz val="9"/>
            <rFont val="Tahoma"/>
            <family val="0"/>
          </rPr>
          <t xml:space="preserve">
356 (including some EFTF attendees) from Summer 2007 IEEE UFFC-S Newsletter, P.45. </t>
        </r>
      </text>
    </comment>
    <comment ref="D79" authorId="0">
      <text>
        <r>
          <rPr>
            <b/>
            <sz val="9"/>
            <rFont val="Tahoma"/>
            <family val="0"/>
          </rPr>
          <t>Jian-yu Lu:</t>
        </r>
        <r>
          <rPr>
            <sz val="9"/>
            <rFont val="Tahoma"/>
            <family val="0"/>
          </rPr>
          <t xml:space="preserve">
Techanical program: Mira 
Registration: Conference Catalysts 
Management: Conference Catalysts 
</t>
        </r>
      </text>
    </comment>
    <comment ref="D80" authorId="0">
      <text>
        <r>
          <rPr>
            <b/>
            <sz val="9"/>
            <rFont val="Tahoma"/>
            <family val="0"/>
          </rPr>
          <t>Jian-yu Lu:</t>
        </r>
        <r>
          <rPr>
            <sz val="9"/>
            <rFont val="Tahoma"/>
            <family val="0"/>
          </rPr>
          <t xml:space="preserve">
Techanical program: PaperCept or Paper Plaza 
Registration: Conference Catalysts 
Management: Conference Catalysts 
</t>
        </r>
      </text>
    </comment>
    <comment ref="D81" authorId="0">
      <text>
        <r>
          <rPr>
            <b/>
            <sz val="9"/>
            <rFont val="Tahoma"/>
            <family val="0"/>
          </rPr>
          <t>Jian-yu Lu:</t>
        </r>
        <r>
          <rPr>
            <sz val="9"/>
            <rFont val="Tahoma"/>
            <family val="0"/>
          </rPr>
          <t xml:space="preserve">
. Techanical program: PaperCept or Paper Plaza
. Registration: Conference Catalysts 
. Management: Conference Catalysts   </t>
        </r>
      </text>
    </comment>
    <comment ref="D82" authorId="0">
      <text>
        <r>
          <rPr>
            <b/>
            <sz val="9"/>
            <rFont val="Tahoma"/>
            <family val="0"/>
          </rPr>
          <t>Jian-yu Lu:</t>
        </r>
        <r>
          <rPr>
            <sz val="9"/>
            <rFont val="Tahoma"/>
            <family val="0"/>
          </rPr>
          <t xml:space="preserve">
. Techanical program: ePapers 
. Registration: Conference Catalysts 
. Management: Conference Catalysts </t>
        </r>
      </text>
    </comment>
    <comment ref="D83" authorId="0">
      <text>
        <r>
          <rPr>
            <b/>
            <sz val="9"/>
            <rFont val="Tahoma"/>
            <family val="0"/>
          </rPr>
          <t>Jian-yu Lu:</t>
        </r>
        <r>
          <rPr>
            <sz val="9"/>
            <rFont val="Tahoma"/>
            <family val="0"/>
          </rPr>
          <t xml:space="preserve">
. Techanical program: ePapers 
. Registration: Conference Catalysts 
. Management: Conference Catalysts </t>
        </r>
      </text>
    </comment>
    <comment ref="D84" authorId="0">
      <text>
        <r>
          <rPr>
            <b/>
            <sz val="9"/>
            <rFont val="Tahoma"/>
            <family val="0"/>
          </rPr>
          <t>Jian-yu Lu:</t>
        </r>
        <r>
          <rPr>
            <sz val="9"/>
            <rFont val="Tahoma"/>
            <family val="0"/>
          </rPr>
          <t xml:space="preserve">
. Techanical program: ePaper  
. Registration: Conference Catalysts 
. Management: Conference Catalysts </t>
        </r>
      </text>
    </comment>
    <comment ref="Y80" authorId="0">
      <text>
        <r>
          <rPr>
            <b/>
            <sz val="9"/>
            <rFont val="Tahoma"/>
            <family val="0"/>
          </rPr>
          <t>Jian-yu Lu:</t>
        </r>
        <r>
          <rPr>
            <sz val="9"/>
            <rFont val="Tahoma"/>
            <family val="0"/>
          </rPr>
          <t xml:space="preserve">
493 obtained from Conference Catalysts data sheet with the help of Debra Coler, the General Chair (this data may include both IFCS and EFTF atendance)  </t>
        </r>
      </text>
    </comment>
    <comment ref="AQ80" authorId="0">
      <text>
        <r>
          <rPr>
            <b/>
            <sz val="9"/>
            <rFont val="Tahoma"/>
            <family val="0"/>
          </rPr>
          <t>Jian-yu Lu:</t>
        </r>
        <r>
          <rPr>
            <sz val="9"/>
            <rFont val="Tahoma"/>
            <family val="0"/>
          </rPr>
          <t xml:space="preserve">
299 (this is the number after 19 invited abstracts are added to the 6 groups as: 2, 2, 3, 3, 3, 6).  Before adding the invited abstracts, there are 280 abstracts (6 groups: 30, 36, 49, 20, 66, 79) according to the data from an email of Dr. John Kitching on 07/17/2019. The 3 plenary talks are not included since they do not belong to any particular groups, in consistent with data in previous years. Notice that the data include both IFCS and EFTF contributions. 
Also, from Dr. John Kitching email on 07/17/2019, there were a total of 8 withdrawn from the submissions and 18 rejected. Thus, the total accepted abstracts are about 299-8-18=273. 
Estimated accepted abstracts from Dr. John Kitching email on 07/17/2019 were as follows for the 6 groups (including the invited): 29, 35, 52, 23, 61, and 84 (total 284). 
To meet the overall number of accepted abstracts of 273, Dr. Jian-yu Lu did slight adjustments to each group proportionally and the final results are: 28, 34, 50, 22, 58, and 81 (total 273). 
Note: Since the Company PaperCept charges $100 UFFC-S for getting data 3 months after the conclusion of the conference, Some of the numbers above cannot be verified without paying PaperCept extra. </t>
        </r>
      </text>
    </comment>
    <comment ref="AX80" authorId="0">
      <text>
        <r>
          <rPr>
            <b/>
            <sz val="9"/>
            <rFont val="Tahoma"/>
            <family val="0"/>
          </rPr>
          <t>Jian-yu Lu:</t>
        </r>
        <r>
          <rPr>
            <sz val="9"/>
            <rFont val="Tahoma"/>
            <family val="0"/>
          </rPr>
          <t xml:space="preserve">
273 (this is the number after 19 invited abstracts are added to the 6 groups) (28, 34, 50, 22, 58, and 81). The 3 plenary talks are not included since they do not belong to any particular groups, in consistent with data in previous years. Notice that the data include both IFCS and EFTF contributions. 
Also, from Dr. John Kitching email on 07/17/2019, there were a total of 8 withdrawn from the submissions and 18 rejected. Thus, the total accepted abstracts are about 299-8-18=273. 
Estimated accepted abstracts from Dr. John Kitching email on 07/17/2019 were as follows for the 6 groups (including the invited): 29, 35, 52, 23, 61, and 84 (total 284). 
To meet the overall number of accepted abstracts of 273, Dr. Jian-yu Lu did slight adjustments to each group proportionally and the final results are: 28, 34, 50, 22, 58, and 81 (total 273). 
Note: Since the Company PaperCept charges $100 UFFC-S for getting data 3 months after the conclusion of the conference, Some of the numbers above cannot be verified without paying PaperCept extra. </t>
        </r>
      </text>
    </comment>
    <comment ref="BJ81" authorId="0">
      <text>
        <r>
          <rPr>
            <b/>
            <sz val="9"/>
            <rFont val="Tahoma"/>
            <family val="0"/>
          </rPr>
          <t>Jian-yu Lu:</t>
        </r>
        <r>
          <rPr>
            <sz val="9"/>
            <rFont val="Tahoma"/>
            <family val="0"/>
          </rPr>
          <t xml:space="preserve">
$60 ($50 UFFC or EFTF member) - this is a virtual (online) participation registration rate due to COVID-19 pandemic. This rate covers one paper. $50 will be assessed for each additional paper. Original: $725. - Data from conference website. </t>
        </r>
      </text>
    </comment>
    <comment ref="BK81" authorId="0">
      <text>
        <r>
          <rPr>
            <b/>
            <sz val="9"/>
            <rFont val="Tahoma"/>
            <family val="0"/>
          </rPr>
          <t>Jian-yu Lu:</t>
        </r>
        <r>
          <rPr>
            <sz val="9"/>
            <rFont val="Tahoma"/>
            <family val="0"/>
          </rPr>
          <t xml:space="preserve">
$50 ($50 UFFC or EFTF member) - this is a virtual (online) participation registration rate due to COVID-19 pandemic. This rate covers one paper. $50 will be assessed for each additional paper. Original: $825.  - Data from conference website. </t>
        </r>
      </text>
    </comment>
    <comment ref="BL81" authorId="0">
      <text>
        <r>
          <rPr>
            <b/>
            <sz val="9"/>
            <rFont val="Tahoma"/>
            <family val="0"/>
          </rPr>
          <t>Jian-yu Lu:</t>
        </r>
        <r>
          <rPr>
            <sz val="9"/>
            <rFont val="Tahoma"/>
            <family val="0"/>
          </rPr>
          <t xml:space="preserve">
$150 - this is a virtual (online) participation registration rate due to COVID-19 pandemic. This rate covers one paper. $50 will be assessed for each additional paper. Original: $870. - Data from conference website. </t>
        </r>
      </text>
    </comment>
    <comment ref="BM81" authorId="0">
      <text>
        <r>
          <rPr>
            <b/>
            <sz val="9"/>
            <rFont val="Tahoma"/>
            <family val="0"/>
          </rPr>
          <t>Jian-yu Lu:</t>
        </r>
        <r>
          <rPr>
            <sz val="9"/>
            <rFont val="Tahoma"/>
            <family val="0"/>
          </rPr>
          <t xml:space="preserve">
$150 - this is a virtual (online) participation registration rate due to COVID-19 pandemic. This rate covers one paper. $50 will be assessed for each additional paper. Original: $970. - Data from conference website. </t>
        </r>
      </text>
    </comment>
    <comment ref="BN81" authorId="0">
      <text>
        <r>
          <rPr>
            <b/>
            <sz val="9"/>
            <rFont val="Tahoma"/>
            <family val="0"/>
          </rPr>
          <t>Jian-yu Lu:</t>
        </r>
        <r>
          <rPr>
            <sz val="9"/>
            <rFont val="Tahoma"/>
            <family val="0"/>
          </rPr>
          <t xml:space="preserve">
$25 - this is a virtual (online) participation registration rate due to COVID-19 pandemic. This rate covers one paper. $50 will be assessed for each additional paper. Original: $275. - Data from conference website. </t>
        </r>
      </text>
    </comment>
    <comment ref="BO81" authorId="0">
      <text>
        <r>
          <rPr>
            <b/>
            <sz val="9"/>
            <rFont val="Tahoma"/>
            <family val="0"/>
          </rPr>
          <t>Jian-yu Lu:</t>
        </r>
        <r>
          <rPr>
            <sz val="9"/>
            <rFont val="Tahoma"/>
            <family val="0"/>
          </rPr>
          <t xml:space="preserve">
$25 - this is a virtual (online) participation registration rate due to COVID-19 pandemic. This rate covers one paper. $50 will be assessed for each additional paper. Original: $325. - Data from conference website. </t>
        </r>
      </text>
    </comment>
    <comment ref="AE81" authorId="0">
      <text>
        <r>
          <rPr>
            <b/>
            <sz val="9"/>
            <rFont val="Tahoma"/>
            <family val="0"/>
          </rPr>
          <t>Jian-yu Lu:</t>
        </r>
        <r>
          <rPr>
            <sz val="9"/>
            <rFont val="Tahoma"/>
            <family val="0"/>
          </rPr>
          <t xml:space="preserve">
109 (estimated with the formula: 128 x 141 / 166) 
(141 actual for ISAF and IFCS combined total on IEEE Xplore) 
(128 estimated for ISAF and 166 estimated for combinted ISAF and IFCS total - from the written report of Ekkehard Peik to the 09/05/2020 virtual AdCom meeting) </t>
        </r>
      </text>
    </comment>
    <comment ref="AQ81" authorId="0">
      <text>
        <r>
          <rPr>
            <b/>
            <sz val="9"/>
            <rFont val="Tahoma"/>
            <family val="0"/>
          </rPr>
          <t>Jian-yu Lu:</t>
        </r>
        <r>
          <rPr>
            <sz val="9"/>
            <rFont val="Tahoma"/>
            <family val="0"/>
          </rPr>
          <t xml:space="preserve">
236 (combined IFCS and EFTF from the written report of Ekkehard Peik to the 09/05/2020 virtual AdCom meeting) 
(440 combined ISAF and IFCS total - from the written report of Geoff Brennecka to the 09/05/2020 virtual AdCom meeting). 
(413 combined ISAF and IFCS total - from the written report of Ekkehard Peik to the 09/05/2020 virtual AdCom meeting). </t>
        </r>
      </text>
    </comment>
    <comment ref="AX81" authorId="0">
      <text>
        <r>
          <rPr>
            <b/>
            <sz val="9"/>
            <rFont val="Tahoma"/>
            <family val="0"/>
          </rPr>
          <t>Jian-yu Lu:</t>
        </r>
        <r>
          <rPr>
            <sz val="9"/>
            <rFont val="Tahoma"/>
            <family val="0"/>
          </rPr>
          <t xml:space="preserve">
227 (combined IFCS and EFTF from the written report of Ekkehard Peik to the 09/05/2020 virtual AdCom meeting) 
(343 combined ISAF and IFCS total - from the written report of Geoff Brennecka to the 09/05/2020 virtual AdCom meeting). 
(352 combined ISAF and IFCS total - from the written report of Ekkehard Peik to the 09/05/2020 virtual AdCom meeting). </t>
        </r>
      </text>
    </comment>
    <comment ref="BP81" authorId="0">
      <text>
        <r>
          <rPr>
            <b/>
            <sz val="9"/>
            <rFont val="Tahoma"/>
            <family val="0"/>
          </rPr>
          <t>Jian-yu Lu:</t>
        </r>
        <r>
          <rPr>
            <sz val="9"/>
            <rFont val="Tahoma"/>
            <family val="0"/>
          </rPr>
          <t xml:space="preserve">
It is reasonalbe to assume $25 instead of $150 for both member and non-member students, in contrary as in the conference website - this is a virtual (online) participation registration rate due to COVID-19 pandemic. This rate covers one paper. $50 will be assessed for each additional paper. Original: $325. - Data from conference website. </t>
        </r>
      </text>
    </comment>
    <comment ref="BQ81" authorId="0">
      <text>
        <r>
          <rPr>
            <b/>
            <sz val="9"/>
            <rFont val="Tahoma"/>
            <family val="0"/>
          </rPr>
          <t>Jian-yu Lu:</t>
        </r>
        <r>
          <rPr>
            <sz val="9"/>
            <rFont val="Tahoma"/>
            <family val="0"/>
          </rPr>
          <t xml:space="preserve">
It is reasonalbe to assume $25 instead of $150 for both member and non-member students, in contrary as in the conference website - this is a virtual (online) participation registration rate due to COVID-19 pandemic. This rate covers one paper. $50 will be assessed for each additional paper. Original: $325. - Data from conference website. </t>
        </r>
      </text>
    </comment>
    <comment ref="Y81" authorId="0">
      <text>
        <r>
          <rPr>
            <b/>
            <sz val="9"/>
            <rFont val="Tahoma"/>
            <family val="0"/>
          </rPr>
          <t>Jian-yu Lu:</t>
        </r>
        <r>
          <rPr>
            <sz val="9"/>
            <rFont val="Tahoma"/>
            <family val="0"/>
          </rPr>
          <t xml:space="preserve">
699 (combined ISAF and IFCS total, using data from Laura LeBlanc on 12/09/2020, which includes 50 complementary registrations) - noted from Laura on 12/10/2020 that the number may actually be 693 since six of them were refunded. 
687 (combined ISAF and IFCS total) - from the written report of Geoff Brennecka to 09/05/2020 virtual AdCom meeting. </t>
        </r>
      </text>
    </comment>
    <comment ref="Y82" authorId="0">
      <text>
        <r>
          <rPr>
            <b/>
            <sz val="9"/>
            <rFont val="Tahoma"/>
            <family val="0"/>
          </rPr>
          <t>Jian-yu Lu:</t>
        </r>
        <r>
          <rPr>
            <sz val="9"/>
            <rFont val="Tahoma"/>
            <family val="0"/>
          </rPr>
          <t xml:space="preserve">
457 (combined ISAF and IFCS total, using data from Laura LeBlanc on 09/30/2021, which includes exhibits, sponsors, complementary, and so on, except tutorials) </t>
        </r>
      </text>
    </comment>
    <comment ref="AQ82" authorId="0">
      <text>
        <r>
          <rPr>
            <b/>
            <sz val="9"/>
            <rFont val="Tahoma"/>
            <family val="0"/>
          </rPr>
          <t>Jian-yu Lu:</t>
        </r>
        <r>
          <rPr>
            <sz val="9"/>
            <rFont val="Tahoma"/>
            <family val="0"/>
          </rPr>
          <t xml:space="preserve">
270 (combined IFCS and EFTF from ePaper on September 20, 2021)  - excluding a total of 3 withdrawn papers in Groups 2, 3, and 5. </t>
        </r>
      </text>
    </comment>
    <comment ref="AX82" authorId="0">
      <text>
        <r>
          <rPr>
            <b/>
            <sz val="9"/>
            <rFont val="Tahoma"/>
            <family val="0"/>
          </rPr>
          <t>Jian-yu Lu:</t>
        </r>
        <r>
          <rPr>
            <sz val="9"/>
            <rFont val="Tahoma"/>
            <family val="0"/>
          </rPr>
          <t xml:space="preserve">
255 (combined IFCS and EFTF from ePaper on September 20, 2021) 
</t>
        </r>
      </text>
    </comment>
    <comment ref="AE82" authorId="0">
      <text>
        <r>
          <rPr>
            <b/>
            <sz val="9"/>
            <rFont val="Tahoma"/>
            <family val="0"/>
          </rPr>
          <t>Jian-yu Lu:</t>
        </r>
        <r>
          <rPr>
            <sz val="9"/>
            <rFont val="Tahoma"/>
            <family val="0"/>
          </rPr>
          <t xml:space="preserve">
116 from IEEE Xplore on 06/15/2022. https://ieeexplore.ieee.org/xpl/conhome/9604227/proceeding</t>
        </r>
      </text>
    </comment>
    <comment ref="AE83" authorId="0">
      <text>
        <r>
          <rPr>
            <b/>
            <sz val="9"/>
            <rFont val="Tahoma"/>
            <family val="0"/>
          </rPr>
          <t>Jian-yu Lu:</t>
        </r>
        <r>
          <rPr>
            <sz val="9"/>
            <rFont val="Tahoma"/>
            <family val="0"/>
          </rPr>
          <t xml:space="preserve">
124 from IEEE Xplore; 130 estimated by Greg Weaver (see email from Greg on 06/15/2022) </t>
        </r>
      </text>
    </comment>
    <comment ref="BJ83" authorId="0">
      <text>
        <r>
          <rPr>
            <b/>
            <sz val="9"/>
            <rFont val="Tahoma"/>
            <family val="0"/>
          </rPr>
          <t>Jian-yu Lu:</t>
        </r>
        <r>
          <rPr>
            <sz val="9"/>
            <rFont val="Tahoma"/>
            <family val="0"/>
          </rPr>
          <t xml:space="preserve">
780*1.08=$842 (exchange rate of 1.08 as of April 24, 2022) ; Virtual rate 585*1.08=$632. From Debra email on 06/20/2022. </t>
        </r>
      </text>
    </comment>
    <comment ref="BK83" authorId="0">
      <text>
        <r>
          <rPr>
            <b/>
            <sz val="9"/>
            <rFont val="Tahoma"/>
            <family val="0"/>
          </rPr>
          <t>Jian-yu Lu:</t>
        </r>
        <r>
          <rPr>
            <sz val="9"/>
            <rFont val="Tahoma"/>
            <family val="0"/>
          </rPr>
          <t xml:space="preserve">
960*1.08=$1037 (exchange rate of 1.08 as of April 24, 2022) ; Virtual rate 720*1.08=$778. From Debra email on 06/20/2022. </t>
        </r>
      </text>
    </comment>
    <comment ref="BL83" authorId="0">
      <text>
        <r>
          <rPr>
            <b/>
            <sz val="9"/>
            <rFont val="Tahoma"/>
            <family val="0"/>
          </rPr>
          <t>Jian-yu Lu:</t>
        </r>
        <r>
          <rPr>
            <sz val="9"/>
            <rFont val="Tahoma"/>
            <family val="0"/>
          </rPr>
          <t xml:space="preserve">
780*1.08=$842 (exchange rate of 1.08 as of April 24, 2022) ; Virtual rate 585*1.08=$632. From Debra email on 06/20/2022. </t>
        </r>
      </text>
    </comment>
    <comment ref="BM83" authorId="0">
      <text>
        <r>
          <rPr>
            <b/>
            <sz val="9"/>
            <rFont val="Tahoma"/>
            <family val="0"/>
          </rPr>
          <t>Jian-yu Lu:</t>
        </r>
        <r>
          <rPr>
            <sz val="9"/>
            <rFont val="Tahoma"/>
            <family val="0"/>
          </rPr>
          <t xml:space="preserve">
960*1.08=$1037 (exchange rate of 1.08 as of April 24, 2022) ; Virtual rate 720*1.08=$778. From Debra email on 06/20/2022. </t>
        </r>
      </text>
    </comment>
    <comment ref="BN83" authorId="0">
      <text>
        <r>
          <rPr>
            <b/>
            <sz val="9"/>
            <rFont val="Tahoma"/>
            <family val="0"/>
          </rPr>
          <t>Jian-yu Lu:</t>
        </r>
        <r>
          <rPr>
            <sz val="9"/>
            <rFont val="Tahoma"/>
            <family val="0"/>
          </rPr>
          <t xml:space="preserve">
300*1.08=$324 (exchange rate of 1.08 as of April 24, 2022) ; Virtual rate 225*1.08=$243. From Debra email on 06/20/2022. </t>
        </r>
      </text>
    </comment>
    <comment ref="BO83" authorId="0">
      <text>
        <r>
          <rPr>
            <b/>
            <sz val="9"/>
            <rFont val="Tahoma"/>
            <family val="0"/>
          </rPr>
          <t>Jian-yu Lu:</t>
        </r>
        <r>
          <rPr>
            <sz val="9"/>
            <rFont val="Tahoma"/>
            <family val="0"/>
          </rPr>
          <t xml:space="preserve">
380*1.08=$410 (exchange rate of 1.08 as of April 24, 2022) ; Virtual rate 285*1.08=$308. From Debra email on 06/20/2022. </t>
        </r>
      </text>
    </comment>
    <comment ref="BP83" authorId="0">
      <text>
        <r>
          <rPr>
            <b/>
            <sz val="9"/>
            <rFont val="Tahoma"/>
            <family val="0"/>
          </rPr>
          <t>Jian-yu Lu:</t>
        </r>
        <r>
          <rPr>
            <sz val="9"/>
            <rFont val="Tahoma"/>
            <family val="0"/>
          </rPr>
          <t xml:space="preserve">
300*1.08=$324 (exchange rate of 1.08 as of April 24, 2022) ; Virtual rate 225*1.08=$243. From Debra email on 06/20/2022. </t>
        </r>
      </text>
    </comment>
    <comment ref="BQ83" authorId="0">
      <text>
        <r>
          <rPr>
            <b/>
            <sz val="9"/>
            <rFont val="Tahoma"/>
            <family val="0"/>
          </rPr>
          <t>Jian-yu Lu:</t>
        </r>
        <r>
          <rPr>
            <sz val="9"/>
            <rFont val="Tahoma"/>
            <family val="0"/>
          </rPr>
          <t xml:space="preserve">
380*1.08=$410 (exchange rate of 1.08 as of April 24, 2022) ; Virtual rate 285*1.08=$308. From Debra email on 06/20/2022. </t>
        </r>
      </text>
    </comment>
    <comment ref="Y83" authorId="0">
      <text>
        <r>
          <rPr>
            <b/>
            <sz val="9"/>
            <rFont val="Tahoma"/>
            <family val="0"/>
          </rPr>
          <t>Jian-yu Lu:</t>
        </r>
        <r>
          <rPr>
            <sz val="9"/>
            <rFont val="Tahoma"/>
            <family val="0"/>
          </rPr>
          <t xml:space="preserve">
486 (EFTF and IFCS total, using data from the general chair Jerome Lodewyck on 06/28/2022, which includes exhibits, sponsors, complementary, and so on, except tutorials) </t>
        </r>
      </text>
    </comment>
    <comment ref="AJ83" authorId="0">
      <text>
        <r>
          <rPr>
            <b/>
            <sz val="9"/>
            <rFont val="Tahoma"/>
            <family val="0"/>
          </rPr>
          <t>Jian-yu Lu:</t>
        </r>
        <r>
          <rPr>
            <sz val="9"/>
            <rFont val="Tahoma"/>
            <family val="0"/>
          </rPr>
          <t xml:space="preserve">
34 total - 1 withdrawn = 33 </t>
        </r>
      </text>
    </comment>
    <comment ref="AL83" authorId="0">
      <text>
        <r>
          <rPr>
            <b/>
            <sz val="9"/>
            <rFont val="Tahoma"/>
            <family val="0"/>
          </rPr>
          <t>Jian-yu Lu:</t>
        </r>
        <r>
          <rPr>
            <sz val="9"/>
            <rFont val="Tahoma"/>
            <family val="0"/>
          </rPr>
          <t xml:space="preserve">
51 total - 7 withdrawn = 44 </t>
        </r>
      </text>
    </comment>
    <comment ref="AM83" authorId="0">
      <text>
        <r>
          <rPr>
            <b/>
            <sz val="9"/>
            <rFont val="Tahoma"/>
            <family val="0"/>
          </rPr>
          <t>Jian-yu Lu:</t>
        </r>
        <r>
          <rPr>
            <sz val="9"/>
            <rFont val="Tahoma"/>
            <family val="0"/>
          </rPr>
          <t xml:space="preserve">
19 total - 1 withdrawn = 18</t>
        </r>
      </text>
    </comment>
    <comment ref="AN83" authorId="0">
      <text>
        <r>
          <rPr>
            <b/>
            <sz val="9"/>
            <rFont val="Tahoma"/>
            <family val="0"/>
          </rPr>
          <t>Jian-yu Lu:</t>
        </r>
        <r>
          <rPr>
            <sz val="9"/>
            <rFont val="Tahoma"/>
            <family val="0"/>
          </rPr>
          <t xml:space="preserve">
76 total - 4 withdrawn = 72 </t>
        </r>
      </text>
    </comment>
    <comment ref="AO83" authorId="0">
      <text>
        <r>
          <rPr>
            <b/>
            <sz val="9"/>
            <rFont val="Tahoma"/>
            <family val="0"/>
          </rPr>
          <t>Jian-yu Lu:</t>
        </r>
        <r>
          <rPr>
            <sz val="9"/>
            <rFont val="Tahoma"/>
            <family val="0"/>
          </rPr>
          <t xml:space="preserve">
83 total - 3 withdrawn = 80 </t>
        </r>
      </text>
    </comment>
    <comment ref="BJ84" authorId="0">
      <text>
        <r>
          <rPr>
            <b/>
            <sz val="9"/>
            <rFont val="Tahoma"/>
            <family val="0"/>
          </rPr>
          <t>Jian-yu Lu:</t>
        </r>
        <r>
          <rPr>
            <sz val="9"/>
            <rFont val="Tahoma"/>
            <family val="0"/>
          </rPr>
          <t xml:space="preserve">
Virtual: $600 </t>
        </r>
      </text>
    </comment>
    <comment ref="BK84" authorId="0">
      <text>
        <r>
          <rPr>
            <b/>
            <sz val="9"/>
            <rFont val="Tahoma"/>
            <family val="0"/>
          </rPr>
          <t>Jian-yu Lu:</t>
        </r>
        <r>
          <rPr>
            <sz val="9"/>
            <rFont val="Tahoma"/>
            <family val="0"/>
          </rPr>
          <t xml:space="preserve">
Virtual: $600 </t>
        </r>
      </text>
    </comment>
    <comment ref="BL84" authorId="0">
      <text>
        <r>
          <rPr>
            <b/>
            <sz val="9"/>
            <rFont val="Tahoma"/>
            <family val="0"/>
          </rPr>
          <t>Jian-yu Lu:</t>
        </r>
        <r>
          <rPr>
            <sz val="9"/>
            <rFont val="Tahoma"/>
            <family val="0"/>
          </rPr>
          <t xml:space="preserve">
Virtual: $750 </t>
        </r>
      </text>
    </comment>
    <comment ref="BM84" authorId="0">
      <text>
        <r>
          <rPr>
            <b/>
            <sz val="9"/>
            <rFont val="Tahoma"/>
            <family val="0"/>
          </rPr>
          <t>Jian-yu Lu:</t>
        </r>
        <r>
          <rPr>
            <sz val="9"/>
            <rFont val="Tahoma"/>
            <family val="0"/>
          </rPr>
          <t xml:space="preserve">
Virtual: $750 </t>
        </r>
      </text>
    </comment>
    <comment ref="BN84" authorId="0">
      <text>
        <r>
          <rPr>
            <b/>
            <sz val="9"/>
            <rFont val="Tahoma"/>
            <family val="0"/>
          </rPr>
          <t>Jian-yu Lu:</t>
        </r>
        <r>
          <rPr>
            <sz val="9"/>
            <rFont val="Tahoma"/>
            <family val="0"/>
          </rPr>
          <t xml:space="preserve">
Virtual: $285 </t>
        </r>
      </text>
    </comment>
    <comment ref="BO84" authorId="0">
      <text>
        <r>
          <rPr>
            <b/>
            <sz val="9"/>
            <rFont val="Tahoma"/>
            <family val="0"/>
          </rPr>
          <t>Jian-yu Lu:</t>
        </r>
        <r>
          <rPr>
            <sz val="9"/>
            <rFont val="Tahoma"/>
            <family val="0"/>
          </rPr>
          <t xml:space="preserve">
Virtual: $285 </t>
        </r>
      </text>
    </comment>
    <comment ref="BP84" authorId="0">
      <text>
        <r>
          <rPr>
            <b/>
            <sz val="9"/>
            <rFont val="Tahoma"/>
            <family val="0"/>
          </rPr>
          <t>Jian-yu Lu:</t>
        </r>
        <r>
          <rPr>
            <sz val="9"/>
            <rFont val="Tahoma"/>
            <family val="0"/>
          </rPr>
          <t xml:space="preserve">
Virtual: $355 </t>
        </r>
      </text>
    </comment>
    <comment ref="BQ84" authorId="0">
      <text>
        <r>
          <rPr>
            <b/>
            <sz val="9"/>
            <rFont val="Tahoma"/>
            <family val="0"/>
          </rPr>
          <t>Jian-yu Lu:</t>
        </r>
        <r>
          <rPr>
            <sz val="9"/>
            <rFont val="Tahoma"/>
            <family val="0"/>
          </rPr>
          <t xml:space="preserve">
Virtual: $355 </t>
        </r>
      </text>
    </comment>
    <comment ref="AJ84" authorId="0">
      <text>
        <r>
          <rPr>
            <b/>
            <sz val="9"/>
            <rFont val="Tahoma"/>
            <family val="0"/>
          </rPr>
          <t>Jian-yu Lu:</t>
        </r>
        <r>
          <rPr>
            <sz val="9"/>
            <rFont val="Tahoma"/>
            <family val="0"/>
          </rPr>
          <t xml:space="preserve">
51 total - 1 withdrawn = 50 </t>
        </r>
      </text>
    </comment>
    <comment ref="AK84" authorId="0">
      <text>
        <r>
          <rPr>
            <b/>
            <sz val="9"/>
            <rFont val="Tahoma"/>
            <family val="0"/>
          </rPr>
          <t>Jian-yu Lu:</t>
        </r>
        <r>
          <rPr>
            <sz val="9"/>
            <rFont val="Tahoma"/>
            <family val="0"/>
          </rPr>
          <t xml:space="preserve">
27 total - 1 withdrawn = 26 </t>
        </r>
      </text>
    </comment>
    <comment ref="AL84" authorId="0">
      <text>
        <r>
          <rPr>
            <b/>
            <sz val="9"/>
            <rFont val="Tahoma"/>
            <family val="0"/>
          </rPr>
          <t>Jian-yu Lu:</t>
        </r>
        <r>
          <rPr>
            <sz val="9"/>
            <rFont val="Tahoma"/>
            <family val="0"/>
          </rPr>
          <t xml:space="preserve">
53 total - 2 withdrawn = 51 </t>
        </r>
      </text>
    </comment>
    <comment ref="AM84" authorId="0">
      <text>
        <r>
          <rPr>
            <b/>
            <sz val="9"/>
            <rFont val="Tahoma"/>
            <family val="0"/>
          </rPr>
          <t>Jian-yu Lu:</t>
        </r>
        <r>
          <rPr>
            <sz val="9"/>
            <rFont val="Tahoma"/>
            <family val="0"/>
          </rPr>
          <t xml:space="preserve">
26 total - 1 withdrawn = 25 </t>
        </r>
      </text>
    </comment>
    <comment ref="AN84" authorId="0">
      <text>
        <r>
          <rPr>
            <b/>
            <sz val="9"/>
            <rFont val="Tahoma"/>
            <family val="0"/>
          </rPr>
          <t>Jian-yu Lu:</t>
        </r>
        <r>
          <rPr>
            <sz val="9"/>
            <rFont val="Tahoma"/>
            <family val="0"/>
          </rPr>
          <t xml:space="preserve">
104 total - 2 withdrawn = 102</t>
        </r>
      </text>
    </comment>
    <comment ref="AO84" authorId="0">
      <text>
        <r>
          <rPr>
            <b/>
            <sz val="9"/>
            <rFont val="Tahoma"/>
            <family val="0"/>
          </rPr>
          <t>Jian-yu Lu:</t>
        </r>
        <r>
          <rPr>
            <sz val="9"/>
            <rFont val="Tahoma"/>
            <family val="0"/>
          </rPr>
          <t xml:space="preserve">
124 total - 2 withdrawn = 122 </t>
        </r>
      </text>
    </comment>
    <comment ref="Y84" authorId="0">
      <text>
        <r>
          <rPr>
            <b/>
            <sz val="9"/>
            <rFont val="Tahoma"/>
            <family val="0"/>
          </rPr>
          <t>Jian-yu Lu:</t>
        </r>
        <r>
          <rPr>
            <sz val="9"/>
            <rFont val="Tahoma"/>
            <family val="0"/>
          </rPr>
          <t xml:space="preserve">
497 from Conference Catalysts on December 21, 2023: This is a hybrid conference with total in-person 405  (81.49/%)  and total virtual 92 (18.51/%). It includes all attendees except for those registered for short courses only. </t>
        </r>
      </text>
    </comment>
    <comment ref="Z84" authorId="0">
      <text>
        <r>
          <rPr>
            <b/>
            <sz val="9"/>
            <rFont val="Tahoma"/>
            <family val="0"/>
          </rPr>
          <t>Jian-yu Lu:</t>
        </r>
        <r>
          <rPr>
            <sz val="9"/>
            <rFont val="Tahoma"/>
            <family val="0"/>
          </rPr>
          <t xml:space="preserve">
107; In-person 80; virtual 27 </t>
        </r>
      </text>
    </comment>
    <comment ref="AA84" authorId="0">
      <text>
        <r>
          <rPr>
            <b/>
            <sz val="9"/>
            <rFont val="Tahoma"/>
            <family val="0"/>
          </rPr>
          <t>Jian-yu Lu:</t>
        </r>
        <r>
          <rPr>
            <sz val="9"/>
            <rFont val="Tahoma"/>
            <family val="0"/>
          </rPr>
          <t xml:space="preserve">
175; In-person 148; virtual 27 </t>
        </r>
      </text>
    </comment>
    <comment ref="AB84" authorId="0">
      <text>
        <r>
          <rPr>
            <b/>
            <sz val="9"/>
            <rFont val="Tahoma"/>
            <family val="0"/>
          </rPr>
          <t>Jian-yu Lu:</t>
        </r>
        <r>
          <rPr>
            <sz val="9"/>
            <rFont val="Tahoma"/>
            <family val="0"/>
          </rPr>
          <t xml:space="preserve">
0; In-person 0; virtual 0</t>
        </r>
      </text>
    </comment>
    <comment ref="AC84" authorId="0">
      <text>
        <r>
          <rPr>
            <b/>
            <sz val="9"/>
            <rFont val="Tahoma"/>
            <family val="0"/>
          </rPr>
          <t>Jian-yu Lu:</t>
        </r>
        <r>
          <rPr>
            <sz val="9"/>
            <rFont val="Tahoma"/>
            <family val="0"/>
          </rPr>
          <t xml:space="preserve">
215; In-person 177; virtual 38</t>
        </r>
      </text>
    </comment>
  </commentList>
</comments>
</file>

<file path=xl/sharedStrings.xml><?xml version="1.0" encoding="utf-8"?>
<sst xmlns="http://schemas.openxmlformats.org/spreadsheetml/2006/main" count="1034" uniqueCount="533">
  <si>
    <t>#</t>
  </si>
  <si>
    <t>Year</t>
  </si>
  <si>
    <t># of Attendees</t>
  </si>
  <si>
    <t>Comments</t>
  </si>
  <si>
    <t>None</t>
  </si>
  <si>
    <t>Reg Fee (M, Adv)</t>
  </si>
  <si>
    <t>Reg Fee (NM, Adv)</t>
  </si>
  <si>
    <t>Days</t>
  </si>
  <si>
    <t>Counts</t>
  </si>
  <si>
    <t># of Papers in Proceedings</t>
  </si>
  <si>
    <t>Symposium Name</t>
  </si>
  <si>
    <t>Sponsoring Society</t>
  </si>
  <si>
    <t>Proceedings Name</t>
  </si>
  <si>
    <t>Reg Fee (M, On-Site)</t>
  </si>
  <si>
    <t>Reg Fee (NM, On-Site)</t>
  </si>
  <si>
    <t># of Abstracts</t>
  </si>
  <si>
    <t># of Papers</t>
  </si>
  <si>
    <t># of SC Attendees</t>
  </si>
  <si>
    <t>Registration</t>
  </si>
  <si>
    <t>Proceedings:</t>
  </si>
  <si>
    <t xml:space="preserve">Abstract Time Curve: </t>
  </si>
  <si>
    <t>Paper Time Curve:</t>
  </si>
  <si>
    <t xml:space="preserve">Conf. Reg. Curve: </t>
  </si>
  <si>
    <t>Web Site Time Curve:</t>
  </si>
  <si>
    <t>Short Course Time Curve:</t>
  </si>
  <si>
    <r>
      <t xml:space="preserve">Note: </t>
    </r>
    <r>
      <rPr>
        <sz val="10"/>
        <color indexed="16"/>
        <rFont val="Arial"/>
        <family val="2"/>
      </rPr>
      <t>Future Conferences Could Continue the Charts below by Simply Filling their Data in the "Original_Data" Sheet.</t>
    </r>
  </si>
  <si>
    <t>Total # Abs Accepted</t>
  </si>
  <si>
    <t>Total # Abs Rejected</t>
  </si>
  <si>
    <t>Total # Abs Submitted</t>
  </si>
  <si>
    <t>Papers / Accepted Abs (%)</t>
  </si>
  <si>
    <t>#10:</t>
  </si>
  <si>
    <t>#9:</t>
  </si>
  <si>
    <t>#8:</t>
  </si>
  <si>
    <t>#7:</t>
  </si>
  <si>
    <t>#6:</t>
  </si>
  <si>
    <t>#5:</t>
  </si>
  <si>
    <t>#4:</t>
  </si>
  <si>
    <t>#3:</t>
  </si>
  <si>
    <t>#2:</t>
  </si>
  <si>
    <t>#1:</t>
  </si>
  <si>
    <t>No Country</t>
  </si>
  <si>
    <t>Student (M, Adv)</t>
  </si>
  <si>
    <t>Student (M, On-Site)</t>
  </si>
  <si>
    <t>Student (NM, Adv)</t>
  </si>
  <si>
    <t>Student (NM, On-Site)</t>
  </si>
  <si>
    <r>
      <t>Attendance (</t>
    </r>
    <r>
      <rPr>
        <b/>
        <sz val="10"/>
        <color indexed="10"/>
        <rFont val="Arial"/>
        <family val="2"/>
      </rPr>
      <t>R1-7:</t>
    </r>
    <r>
      <rPr>
        <b/>
        <sz val="10"/>
        <color indexed="16"/>
        <rFont val="Arial"/>
        <family val="2"/>
      </rPr>
      <t xml:space="preserve"> </t>
    </r>
    <r>
      <rPr>
        <b/>
        <u val="single"/>
        <sz val="10"/>
        <color indexed="16"/>
        <rFont val="Arial"/>
        <family val="2"/>
      </rPr>
      <t>USA/Canada</t>
    </r>
    <r>
      <rPr>
        <b/>
        <sz val="10"/>
        <color indexed="16"/>
        <rFont val="Arial"/>
        <family val="2"/>
      </rPr>
      <t xml:space="preserve">; </t>
    </r>
    <r>
      <rPr>
        <b/>
        <sz val="10"/>
        <color indexed="10"/>
        <rFont val="Arial"/>
        <family val="2"/>
      </rPr>
      <t>R8:</t>
    </r>
    <r>
      <rPr>
        <b/>
        <sz val="10"/>
        <color indexed="16"/>
        <rFont val="Arial"/>
        <family val="2"/>
      </rPr>
      <t xml:space="preserve"> </t>
    </r>
    <r>
      <rPr>
        <b/>
        <u val="single"/>
        <sz val="10"/>
        <color indexed="16"/>
        <rFont val="Arial"/>
        <family val="2"/>
      </rPr>
      <t>Europe/Middle East/Africa</t>
    </r>
    <r>
      <rPr>
        <b/>
        <sz val="10"/>
        <color indexed="16"/>
        <rFont val="Arial"/>
        <family val="2"/>
      </rPr>
      <t xml:space="preserve">; </t>
    </r>
    <r>
      <rPr>
        <b/>
        <sz val="10"/>
        <color indexed="10"/>
        <rFont val="Arial"/>
        <family val="2"/>
      </rPr>
      <t>R9:</t>
    </r>
    <r>
      <rPr>
        <b/>
        <sz val="10"/>
        <color indexed="16"/>
        <rFont val="Arial"/>
        <family val="2"/>
      </rPr>
      <t xml:space="preserve"> </t>
    </r>
    <r>
      <rPr>
        <b/>
        <u val="single"/>
        <sz val="10"/>
        <color indexed="16"/>
        <rFont val="Arial"/>
        <family val="2"/>
      </rPr>
      <t>Latin America</t>
    </r>
    <r>
      <rPr>
        <b/>
        <sz val="10"/>
        <color indexed="16"/>
        <rFont val="Arial"/>
        <family val="2"/>
      </rPr>
      <t xml:space="preserve">; </t>
    </r>
    <r>
      <rPr>
        <b/>
        <sz val="10"/>
        <color indexed="10"/>
        <rFont val="Arial"/>
        <family val="2"/>
      </rPr>
      <t>R10:</t>
    </r>
    <r>
      <rPr>
        <b/>
        <sz val="10"/>
        <color indexed="16"/>
        <rFont val="Arial"/>
        <family val="2"/>
      </rPr>
      <t xml:space="preserve"> </t>
    </r>
    <r>
      <rPr>
        <b/>
        <u val="single"/>
        <sz val="10"/>
        <color indexed="16"/>
        <rFont val="Arial"/>
        <family val="2"/>
      </rPr>
      <t>Asia/Pacific</t>
    </r>
    <r>
      <rPr>
        <b/>
        <sz val="10"/>
        <color indexed="16"/>
        <rFont val="Arial"/>
        <family val="2"/>
      </rPr>
      <t>):</t>
    </r>
  </si>
  <si>
    <t>Overall</t>
  </si>
  <si>
    <t>General Chair(s)</t>
  </si>
  <si>
    <t>TPC Chair(s)</t>
  </si>
  <si>
    <t>Unknown</t>
  </si>
  <si>
    <t>Thrygve R. Meeker</t>
  </si>
  <si>
    <t>Ton van der Steen, Steve Pilgrim, Walter Schulze, and Chris Ekstrom</t>
  </si>
  <si>
    <t>Taipei, Taiwan</t>
  </si>
  <si>
    <t>IEEE R1-7 (US/Canada)</t>
  </si>
  <si>
    <t>IEEE R9 (LatinAmerica)</t>
  </si>
  <si>
    <t>Other Non-Numerical Records:</t>
  </si>
  <si>
    <t>IEEE R10 (Asia/Pacific)</t>
  </si>
  <si>
    <t>Conference Dates</t>
  </si>
  <si>
    <t>Conference City and State</t>
  </si>
  <si>
    <t>Web Status (OK or Lost)</t>
  </si>
  <si>
    <t>OK</t>
  </si>
  <si>
    <t>Conference Website (original)</t>
  </si>
  <si>
    <t>Conference Website (other sources)</t>
  </si>
  <si>
    <t>https://web.archive.org/web/20100213042013/http://ewh.ieee.org/soc/uffc/</t>
  </si>
  <si>
    <t>http://ewh.ieee.org/soc/uffc/</t>
  </si>
  <si>
    <t>https://web.archive.org/web/20150716040515/http://www.ewh.ieee.org/conf/uffc/2013/</t>
  </si>
  <si>
    <t>http://ewh.ieee.org/conf/uffc/2013/</t>
  </si>
  <si>
    <t>The 10th Annual Symposium on Frequency Control</t>
  </si>
  <si>
    <t xml:space="preserve">The 11th Annual Symposium on Frequency Control </t>
  </si>
  <si>
    <t xml:space="preserve">The 12th Annual Symposium on Frequency Control </t>
  </si>
  <si>
    <t xml:space="preserve">The 13th Annual Symposium on Frequency Control </t>
  </si>
  <si>
    <t xml:space="preserve">The 14th Annual Symposium on Frequency Control </t>
  </si>
  <si>
    <t xml:space="preserve">The 15th Annual Symposium on Frequency Control </t>
  </si>
  <si>
    <t xml:space="preserve">The 16th Annual Symposium on Frequency Control </t>
  </si>
  <si>
    <t xml:space="preserve">The 17th Annual Symposium on Frequency Control </t>
  </si>
  <si>
    <t xml:space="preserve">The 18th Annual Symposium on Frequency Control </t>
  </si>
  <si>
    <t xml:space="preserve">The 19th Annual Symposium on Frequency Control </t>
  </si>
  <si>
    <t xml:space="preserve">The 20th Annual Symposium on Frequency Control </t>
  </si>
  <si>
    <t>The 21st Annual Symposium on Frequency Control</t>
  </si>
  <si>
    <t xml:space="preserve">The 22nd Annual Symposium on Frequency Control </t>
  </si>
  <si>
    <t>The 23rd Annual Symposium on Frequency Control</t>
  </si>
  <si>
    <t xml:space="preserve">The 24th Annual Symposium on Frequency Control </t>
  </si>
  <si>
    <t>The 25th Annual Symposium on Frequency Control</t>
  </si>
  <si>
    <t>The 26th Annual Symposium on Frequency Control</t>
  </si>
  <si>
    <t>The 27th Annual Symposium on Frequency Control</t>
  </si>
  <si>
    <t xml:space="preserve">The 28th Annual Symposium on Frequency Control </t>
  </si>
  <si>
    <t>The 29th Annual Symposium on Frequency Control</t>
  </si>
  <si>
    <t xml:space="preserve">The 30th Annual Symposium on Frequency Control </t>
  </si>
  <si>
    <t xml:space="preserve">The 31st Annual Symposium on Frequency Control </t>
  </si>
  <si>
    <t xml:space="preserve">The 32nd Annual Symposium on Frequency Control </t>
  </si>
  <si>
    <t xml:space="preserve">The 33rd Annual Symposium on Frequency Control </t>
  </si>
  <si>
    <t xml:space="preserve">The 34th Annual Symposium on Frequency Control </t>
  </si>
  <si>
    <t xml:space="preserve">The 35th Annual Frequency Control Symposium </t>
  </si>
  <si>
    <t xml:space="preserve">The 36th Annual Symposium on Frequency Control </t>
  </si>
  <si>
    <t xml:space="preserve">The 37th Annual Symposium on Frequency Control </t>
  </si>
  <si>
    <t xml:space="preserve">The 38th Annual Symposium on Frequency Control </t>
  </si>
  <si>
    <t xml:space="preserve">The 39th Annual Symposium on Frequency Control </t>
  </si>
  <si>
    <t xml:space="preserve">The 40th Annual Symposium on Frequency Control </t>
  </si>
  <si>
    <t xml:space="preserve">The 41st Annual Symposium on Frequency Control </t>
  </si>
  <si>
    <t xml:space="preserve">The 42nd Annual Symposium on Frequency Control </t>
  </si>
  <si>
    <t xml:space="preserve">The 43rd Annual Symposium on Frequency Control </t>
  </si>
  <si>
    <t xml:space="preserve">The 44th Annual Symposium on Frequency Control </t>
  </si>
  <si>
    <t xml:space="preserve">The 45th Annual Symposium on Frequency Control </t>
  </si>
  <si>
    <t xml:space="preserve">1992 IEEE Frequency Control Symposium </t>
  </si>
  <si>
    <t xml:space="preserve">1993 IEEE International Frequency Control Symposium </t>
  </si>
  <si>
    <t xml:space="preserve">1994 IEEE International Frequency Control Symposium </t>
  </si>
  <si>
    <t xml:space="preserve">1995 IEEE International Frequency Control Symposium </t>
  </si>
  <si>
    <t xml:space="preserve">1996 IEEE International Frequency Control Symposium </t>
  </si>
  <si>
    <t xml:space="preserve">1997 IEEE International Frequency Control Symposium </t>
  </si>
  <si>
    <t xml:space="preserve">1998 IEEE International Frequency Control Symposium </t>
  </si>
  <si>
    <t xml:space="preserve">2006 IEEE International Frequency Control Symposium </t>
  </si>
  <si>
    <t xml:space="preserve">2008 IEEE International Frequency Control Symposium </t>
  </si>
  <si>
    <t xml:space="preserve">2010 IEEE International Frequency Control Symposium </t>
  </si>
  <si>
    <t xml:space="preserve">2012 IEEE International Frequency Control Symposium </t>
  </si>
  <si>
    <t xml:space="preserve">2014 IEEE International Frequency Control Symposium </t>
  </si>
  <si>
    <t xml:space="preserve">2016 IEEE International Frequency Control Symposium </t>
  </si>
  <si>
    <t xml:space="preserve">Proceedings of 2017 IEEE International Frequency Control Symposium </t>
  </si>
  <si>
    <t xml:space="preserve">Proceedings of 2016 IEEE International Frequency Control Symposium </t>
  </si>
  <si>
    <t xml:space="preserve">Proceedings of 2015 IEEE International Frequency Control Symposium </t>
  </si>
  <si>
    <t xml:space="preserve">Proceedings of 2014 IEEE International Frequency Control Symposium </t>
  </si>
  <si>
    <t xml:space="preserve">Proceedings of 2013 IEEE International Frequency Control Symposium </t>
  </si>
  <si>
    <t xml:space="preserve">Proceedings of 2012 IEEE International Frequency Control Symposium </t>
  </si>
  <si>
    <t xml:space="preserve">Proceedings of 2011 IEEE International Frequency Control Symposium </t>
  </si>
  <si>
    <t>Proceedings of 2010 IEEE International Frequency Control Symposium</t>
  </si>
  <si>
    <t xml:space="preserve">Proceedings of 2009 IEEE International Frequency Control Symposium </t>
  </si>
  <si>
    <t xml:space="preserve">Proceedings of 2008 IEEE International Frequency Control Symposium </t>
  </si>
  <si>
    <t xml:space="preserve">Proceedings of 2007 IEEE International Frequency Control Symposium </t>
  </si>
  <si>
    <t xml:space="preserve">Proceedings of 2006 IEEE International Frequency Control Symposium </t>
  </si>
  <si>
    <t xml:space="preserve">Proceedings of 2005 IEEE International Frequency Control Symposium </t>
  </si>
  <si>
    <t xml:space="preserve">Proceedings of 2004 IEEE International Frequency Control Symposium </t>
  </si>
  <si>
    <t xml:space="preserve">Proceedings of 2003 IEEE International Frequency Control Symposium </t>
  </si>
  <si>
    <t xml:space="preserve">Proceedings of 2002 IEEE International Frequency Control Symposium </t>
  </si>
  <si>
    <t xml:space="preserve">Proceedings of 2001 IEEE International Frequency Control Symposium </t>
  </si>
  <si>
    <t xml:space="preserve">Proceedings of 2000 IEEE/EIA International Frequency Control Symposium </t>
  </si>
  <si>
    <t xml:space="preserve">Proceedings of 1999 IEEE International Frequency Control Symposium </t>
  </si>
  <si>
    <t xml:space="preserve">Proceedings of 1998 IEEE International Frequency Control Symposium </t>
  </si>
  <si>
    <t xml:space="preserve">Proceedings of 1997 IEEE International Frequency Control Symposium </t>
  </si>
  <si>
    <t xml:space="preserve">Proceedings of 1996 IEEE International Frequency Control Symposium </t>
  </si>
  <si>
    <t xml:space="preserve">Proceedings of 1995 IEEE International Frequency Control Symposium </t>
  </si>
  <si>
    <t xml:space="preserve">Proceedings of 1994 IEEE International Frequency Control Symposium </t>
  </si>
  <si>
    <t xml:space="preserve">Proceedings of 1993 IEEE International Frequency Control Symposium </t>
  </si>
  <si>
    <t xml:space="preserve">Proceedings of 1992 IEEE Frequency Control Symposium </t>
  </si>
  <si>
    <t xml:space="preserve">Proceedings of the 45th Annual Symposium on Frequency Control </t>
  </si>
  <si>
    <t xml:space="preserve">Proceedings of the 44th Annual Symposium on Frequency Control </t>
  </si>
  <si>
    <t xml:space="preserve">Proceedings of the 43rd Annual Symposium on Frequency Control </t>
  </si>
  <si>
    <t xml:space="preserve">Proceedings of the 42nd Annual Symposium on Frequency Control </t>
  </si>
  <si>
    <t xml:space="preserve">Proceedings of the 41st Annual Symposium on Frequency Control </t>
  </si>
  <si>
    <t xml:space="preserve">Proceedings of the 40th Annual Symposium on Frequency Control </t>
  </si>
  <si>
    <t xml:space="preserve">Proceedings of the 39th Annual Symposium on Frequency Control </t>
  </si>
  <si>
    <t xml:space="preserve">Proceedings of the 38th Annual Symposium on Frequency Control </t>
  </si>
  <si>
    <t xml:space="preserve">Proceedings of the 37th Annual Symposium on Frequency Control </t>
  </si>
  <si>
    <t xml:space="preserve">Proceedings of the 36th Annual Symposium on Frequency Control </t>
  </si>
  <si>
    <t xml:space="preserve">Proceedings of the 35th Annual Frequency Control Symposium </t>
  </si>
  <si>
    <t xml:space="preserve">Proceedings of the 34th Annual Symposium on Frequency Control </t>
  </si>
  <si>
    <t xml:space="preserve">Proceedings of the 33rd Annual Symposium on Frequency Control </t>
  </si>
  <si>
    <t xml:space="preserve">Proceedings of the 32nd Annual Symposium on Frequency Control </t>
  </si>
  <si>
    <t xml:space="preserve">Proceedings of the 31st Annual Symposium on Frequency Control </t>
  </si>
  <si>
    <t>Proceedings of the 30th Annual Symposium on Frequency Control</t>
  </si>
  <si>
    <t xml:space="preserve">Proceedings of the 29th Annual Symposium on Frequency Control </t>
  </si>
  <si>
    <t xml:space="preserve">Proceedings of the 28th Annual Symposium on Frequency Control </t>
  </si>
  <si>
    <t xml:space="preserve">Proceedings of the 27th Annual Symposium on Frequency Control </t>
  </si>
  <si>
    <t xml:space="preserve">Proceedings of the 26th Annual Symposium on Frequency Control </t>
  </si>
  <si>
    <t xml:space="preserve">Proceedings of the 25th Annual Symposium on Frequency Control </t>
  </si>
  <si>
    <t xml:space="preserve">Proceedings of the 24th Annual Symposium on Frequency Control </t>
  </si>
  <si>
    <t xml:space="preserve">Proceedings of the 23rd Annual Symposium on Frequency Control </t>
  </si>
  <si>
    <t xml:space="preserve">Proceedings of the 22nd Annual Symposium on Frequency Control </t>
  </si>
  <si>
    <t xml:space="preserve">Proceedings of the 21st Annual Symposium on Frequency Control </t>
  </si>
  <si>
    <t xml:space="preserve">Proceedings of the 20th Annual Symposium on Frequency Control </t>
  </si>
  <si>
    <t xml:space="preserve">Proceedings of the 19th Annual Symposium on Frequency Control </t>
  </si>
  <si>
    <t xml:space="preserve">Proceedings of the 18th Annual Symposium on Frequency Control </t>
  </si>
  <si>
    <t xml:space="preserve">Proceedings of the 17th Annual Symposium on Frequency Control </t>
  </si>
  <si>
    <t xml:space="preserve">Proceedings of the 16th Annual Symposium on Frequency Control </t>
  </si>
  <si>
    <t xml:space="preserve">Proceedings of the 15th Annual Symposium on Frequency Control </t>
  </si>
  <si>
    <t xml:space="preserve">Proceedings of the 14th Annual Symposium on Frequency Control </t>
  </si>
  <si>
    <t xml:space="preserve">Proceedings of the 13th Annual Symposium on Frequency Control </t>
  </si>
  <si>
    <t xml:space="preserve">Proceedings of the 12th Annual Symposium on Frequency Control </t>
  </si>
  <si>
    <t xml:space="preserve">Proceedings of the 11th Annual Symposium on Frequency Control </t>
  </si>
  <si>
    <t>IEEE UFFC-S</t>
  </si>
  <si>
    <t>Conference Venue</t>
  </si>
  <si>
    <t xml:space="preserve">Berkeley-Carteret Hotel </t>
  </si>
  <si>
    <t xml:space="preserve">May 15-17, 1956 </t>
  </si>
  <si>
    <t xml:space="preserve">E. A. Gerber </t>
  </si>
  <si>
    <t xml:space="preserve">May 7-9, 1957 </t>
  </si>
  <si>
    <t xml:space="preserve">May 6-8, 1958 </t>
  </si>
  <si>
    <t xml:space="preserve">May 12-14, 1959 </t>
  </si>
  <si>
    <t>May 31 - Jun. 2, 1960</t>
  </si>
  <si>
    <t xml:space="preserve">The Shelburne Hotel </t>
  </si>
  <si>
    <t xml:space="preserve">May 31 - Jun. 2, 1961 </t>
  </si>
  <si>
    <t xml:space="preserve">Apr. 25-27, 1962 </t>
  </si>
  <si>
    <t>1. 2008 IEEE IUS Conference Web: http://ewh.ieee.org/conf/ius_2008/</t>
  </si>
  <si>
    <t>G. K. Guttwein</t>
  </si>
  <si>
    <t xml:space="preserve">May 27-29, 1963 </t>
  </si>
  <si>
    <t xml:space="preserve">May 4-6, 1964 </t>
  </si>
  <si>
    <t xml:space="preserve">E. A. Gerber. General Vice Chair: V. J. Kublin </t>
  </si>
  <si>
    <t xml:space="preserve">G. K. Guttwein </t>
  </si>
  <si>
    <t xml:space="preserve">Apr. 20-22, 1965 </t>
  </si>
  <si>
    <t>V. J. Kublin</t>
  </si>
  <si>
    <t xml:space="preserve">Apr. 19-21, 1966 </t>
  </si>
  <si>
    <t xml:space="preserve">Apr. 24-26, 1967 </t>
  </si>
  <si>
    <t xml:space="preserve">Apr. 22-24, 1968 </t>
  </si>
  <si>
    <t xml:space="preserve">May 6-8, 1969 </t>
  </si>
  <si>
    <t xml:space="preserve">Apr. 27-29, 1970 </t>
  </si>
  <si>
    <t xml:space="preserve">Apr. 26-28, 1971 </t>
  </si>
  <si>
    <t>Jun. 6-8, 1972</t>
  </si>
  <si>
    <t xml:space="preserve">Erich Hafner </t>
  </si>
  <si>
    <t xml:space="preserve">Unknown </t>
  </si>
  <si>
    <t xml:space="preserve">Cherry Hill Inn </t>
  </si>
  <si>
    <t>Jun. 12-14, 1973</t>
  </si>
  <si>
    <t>Milton Tenzer and Erich Hafner</t>
  </si>
  <si>
    <t xml:space="preserve">Howard Johnson’s Motor Lodge </t>
  </si>
  <si>
    <t>May 29-31, 1974</t>
  </si>
  <si>
    <t>May 28-30, 1975</t>
  </si>
  <si>
    <t xml:space="preserve">Jun. 2-4, 1976 </t>
  </si>
  <si>
    <t>Erich Hafner</t>
  </si>
  <si>
    <t xml:space="preserve">Howard Johnson's Regency Hotel </t>
  </si>
  <si>
    <t>Jun. 1-3, 1977</t>
  </si>
  <si>
    <t>May 31 - Jun. 2, 1978</t>
  </si>
  <si>
    <t xml:space="preserve">Boardwalk Regency Hotel </t>
  </si>
  <si>
    <t>May 30 - Jun. 1, 1979</t>
  </si>
  <si>
    <t xml:space="preserve">Marriott Hotel </t>
  </si>
  <si>
    <t>May 28-30, 1980</t>
  </si>
  <si>
    <t>Erich Hafner. Technical Program Committee Co-Chair: Arthur Ballato</t>
  </si>
  <si>
    <t>May 27-29, 1981</t>
  </si>
  <si>
    <t xml:space="preserve">V. G. Gelnovatch </t>
  </si>
  <si>
    <t xml:space="preserve">Arthur Ballato </t>
  </si>
  <si>
    <t>Jun. 2-4, 1982</t>
  </si>
  <si>
    <t xml:space="preserve">John Vig </t>
  </si>
  <si>
    <t xml:space="preserve">Samuel R. Stein </t>
  </si>
  <si>
    <t>Jun. 1-3, 1983</t>
  </si>
  <si>
    <t>May 29 - Jun. 1, 1984</t>
  </si>
  <si>
    <t>May 29-31, 1985</t>
  </si>
  <si>
    <t xml:space="preserve">Leonard S. Cutler </t>
  </si>
  <si>
    <t xml:space="preserve">Dunfey City Line Hotel </t>
  </si>
  <si>
    <t>May 28-30, 1986</t>
  </si>
  <si>
    <t>May 27-29, 1987</t>
  </si>
  <si>
    <t xml:space="preserve">Stouffer Harborplace Hotel </t>
  </si>
  <si>
    <t xml:space="preserve">Baltimore, MD, USA </t>
  </si>
  <si>
    <t xml:space="preserve">Jun. 1-3, 1988 </t>
  </si>
  <si>
    <t>Asbury Park, NJ, USA</t>
  </si>
  <si>
    <t>Atlantic City, NJ, USA</t>
  </si>
  <si>
    <t>Cherry Hill, NJ, USA</t>
  </si>
  <si>
    <t>Philadelphia, PA, USA</t>
  </si>
  <si>
    <t xml:space="preserve">David W. Allan </t>
  </si>
  <si>
    <t xml:space="preserve">Denver Marriott Hotel City Center </t>
  </si>
  <si>
    <t xml:space="preserve">Denver, CO, USA </t>
  </si>
  <si>
    <t>May 31 - Jun. 2, 1989</t>
  </si>
  <si>
    <t xml:space="preserve">Thomas E. Parker </t>
  </si>
  <si>
    <t>May 23-25, 1990</t>
  </si>
  <si>
    <t>Raymond L. Filler</t>
  </si>
  <si>
    <t xml:space="preserve">Los Angeles Airport Marriott Hotel </t>
  </si>
  <si>
    <t xml:space="preserve">Los Angeles, CA, USA </t>
  </si>
  <si>
    <t>May 29-31, 1991</t>
  </si>
  <si>
    <t xml:space="preserve">Jack Kusters </t>
  </si>
  <si>
    <t xml:space="preserve">The Hershey Lodge and Convention Center </t>
  </si>
  <si>
    <t xml:space="preserve">Hershey, PA, USA </t>
  </si>
  <si>
    <t>May 27-29, 1992</t>
  </si>
  <si>
    <t xml:space="preserve">Gary R. Johnson </t>
  </si>
  <si>
    <t xml:space="preserve">Salt Lake City Marriott Hotel </t>
  </si>
  <si>
    <t xml:space="preserve">Salt Lake City, UT, USA </t>
  </si>
  <si>
    <t>Jun. 2-4, 1993</t>
  </si>
  <si>
    <t xml:space="preserve">Lute Maleki </t>
  </si>
  <si>
    <t xml:space="preserve">Westin Hotel - Copley Place </t>
  </si>
  <si>
    <t>Jun. 1-3, 1994</t>
  </si>
  <si>
    <t xml:space="preserve">The Fairmont Hotel </t>
  </si>
  <si>
    <t xml:space="preserve">San Francisco, CA, USA </t>
  </si>
  <si>
    <t>May 31 - Jun. 2, 1995</t>
  </si>
  <si>
    <t xml:space="preserve">Kazuhiko Yamanouchi and John Vig </t>
  </si>
  <si>
    <t xml:space="preserve">Fred Walls </t>
  </si>
  <si>
    <t xml:space="preserve">Hilton Hawaiian Village </t>
  </si>
  <si>
    <t xml:space="preserve">Honolulu, Hawaii, USA </t>
  </si>
  <si>
    <t xml:space="preserve">Honolulu, HI, USA </t>
  </si>
  <si>
    <t>Jun. 5-7, 1996</t>
  </si>
  <si>
    <t xml:space="preserve">Hilton Hotel, Disney World Village </t>
  </si>
  <si>
    <t xml:space="preserve">Orlando, FL, USA </t>
  </si>
  <si>
    <t>May 28-30, 1997</t>
  </si>
  <si>
    <t xml:space="preserve">Ritz-Carlton Hotel </t>
  </si>
  <si>
    <t xml:space="preserve">Pasadena, CA, USA </t>
  </si>
  <si>
    <t>May 27-29, 1998</t>
  </si>
  <si>
    <t>https://web.archive.org/web/20160317045306/http://www.ieee-uffc.org/frequency-control/symposia-1998.asp</t>
  </si>
  <si>
    <t>http://www.ieee-uffc.org/frequency-control/symposia-1998.asp</t>
  </si>
  <si>
    <t>R.J. Besson and D.B. Sullivan</t>
  </si>
  <si>
    <t xml:space="preserve">F. L. WALLS </t>
  </si>
  <si>
    <t xml:space="preserve">Micropolis Conference Center </t>
  </si>
  <si>
    <t xml:space="preserve">Besancon, France </t>
  </si>
  <si>
    <t xml:space="preserve">Apr. 12-16, 1999 </t>
  </si>
  <si>
    <t>https://web.archive.org/web/20160317043004/http://www.ieee-uffc.org/frequency-control/symposia-1999.asp</t>
  </si>
  <si>
    <t>http://www.ieee-uffc.org/frequency-control/symposia-1999.asp</t>
  </si>
  <si>
    <t xml:space="preserve">Donald B. Sullivan and Jack Kay </t>
  </si>
  <si>
    <t xml:space="preserve">John Prestage </t>
  </si>
  <si>
    <t xml:space="preserve">Westin Crown Center </t>
  </si>
  <si>
    <t xml:space="preserve">Kansas City, MO, USA </t>
  </si>
  <si>
    <t>Jun. 7-9, 2000, Tutorials on Jun. 6</t>
  </si>
  <si>
    <t>https://web.archive.org/web/20160317090756/http://www.ieee-uffc.org/frequency-control/symposia-2000.asp</t>
  </si>
  <si>
    <t>http://www.ieee-uffc.org/frequency-control/symposia-2000.asp</t>
  </si>
  <si>
    <t>Conference Website (archived by robot - often incomplete)</t>
  </si>
  <si>
    <t xml:space="preserve">Errol EerNisse </t>
  </si>
  <si>
    <t xml:space="preserve">Sheraton Seattle Hotel and Towers </t>
  </si>
  <si>
    <t xml:space="preserve">Seattle, WA, USA </t>
  </si>
  <si>
    <t xml:space="preserve">Jun. 5-8, 2001 </t>
  </si>
  <si>
    <t>https://web.archive.org/web/20160317090254/http://www.ieee-uffc.org/frequency-control/symposia-2001.asp</t>
  </si>
  <si>
    <t>http://www.ieee-uffc.org/frequency-control/symposia-2001.asp</t>
  </si>
  <si>
    <t xml:space="preserve">John R. Vig </t>
  </si>
  <si>
    <t xml:space="preserve">The Hilton New Orleans Riverside Hotel </t>
  </si>
  <si>
    <t xml:space="preserve">New Orleans, LA, USA </t>
  </si>
  <si>
    <t>May 29-31, 2002, with Tutorials on Jun. 1</t>
  </si>
  <si>
    <t>https://web.archive.org/web/20160317045301/http://www.ieee-uffc.org/frequency-control/symposia-2002.asp</t>
  </si>
  <si>
    <t>http://www.ieee-uffc.org/frequency-control/symposia-2002.asp</t>
  </si>
  <si>
    <t xml:space="preserve">R. Michael Garvey and Raymond Besson </t>
  </si>
  <si>
    <t xml:space="preserve">Pierre Thomann </t>
  </si>
  <si>
    <t xml:space="preserve">The Tampa Marriott Waterside </t>
  </si>
  <si>
    <t xml:space="preserve">Tampa, FL, USA </t>
  </si>
  <si>
    <t xml:space="preserve">May 4-8, 2003 </t>
  </si>
  <si>
    <t>https://web.archive.org/web/20160317044857/http://www.ieee-uffc.org/frequency-control/symposia-2003.asp</t>
  </si>
  <si>
    <t>http://www.ieee-uffc.org/frequency-control/symposia-2003.asp</t>
  </si>
  <si>
    <t xml:space="preserve">R. Michael Garvey </t>
  </si>
  <si>
    <t>Palais des Congrès</t>
  </si>
  <si>
    <t xml:space="preserve">Montréal, Canada </t>
  </si>
  <si>
    <t xml:space="preserve">Aug. 23-27, 2004 </t>
  </si>
  <si>
    <t xml:space="preserve">Mike Driscoll and Joe White </t>
  </si>
  <si>
    <t xml:space="preserve">Chris Ekstrom and Bob Tjoelker </t>
  </si>
  <si>
    <t xml:space="preserve">Hyatt Regency Hotel </t>
  </si>
  <si>
    <t xml:space="preserve">Vancouver, Canada </t>
  </si>
  <si>
    <t>Aug. 29-31, 2005. Tutorials on Aug. 28, 2005</t>
  </si>
  <si>
    <t>https://web.archive.org/web/20160317102539/http://www.ieee-uffc.org/frequency-control/symposia/2005fcs/</t>
  </si>
  <si>
    <t>http://www.ieee-uffc.org/frequency-control/symposia/2005fcs/</t>
  </si>
  <si>
    <t xml:space="preserve">Michael Driscoll </t>
  </si>
  <si>
    <t xml:space="preserve">Don Malocha </t>
  </si>
  <si>
    <t xml:space="preserve">Miami, FL, USA </t>
  </si>
  <si>
    <t>Jun. 5-7, 2006, Tutorials on Jun. 4, 2006</t>
  </si>
  <si>
    <t>https://web.archive.org/web/20160317043430/http://www.ieee-uffc.org/frequency-control/symposia/2006fcs/</t>
  </si>
  <si>
    <t>http://www.ieee-uffc.org/frequency-control/symposia/2006fcs/</t>
  </si>
  <si>
    <t xml:space="preserve">Marcel Ecabert. General Co-Chair: Bernardo Jaduszliwer </t>
  </si>
  <si>
    <t>Donald C. Malocha. Technical Program Vice Chair: Giorgio Santarelli</t>
  </si>
  <si>
    <t xml:space="preserve">Geneva International Conference Center </t>
  </si>
  <si>
    <t xml:space="preserve">Geneva, Switzerland </t>
  </si>
  <si>
    <t>May 29 - Jun. 1, 2007</t>
  </si>
  <si>
    <t>https://web.archive.org/web/20160317090803/http://www.ieee-uffc.org/frequency-control/symposia/2007fcs/index.html</t>
  </si>
  <si>
    <t>http://www.ieee-uffc.org/frequency-control/symposia/2007fcs/index.html</t>
  </si>
  <si>
    <t xml:space="preserve">Bernardo Jaduszliwer </t>
  </si>
  <si>
    <t xml:space="preserve">Kurt Gibble </t>
  </si>
  <si>
    <t>Hilton Hawaiian Village Hotel</t>
  </si>
  <si>
    <t>May 18-21, 2008</t>
  </si>
  <si>
    <t>https://web.archive.org/web/20160317043717/http://www.ieee-uffc.org/frequency-control/symposia/2008fcs/index.htm</t>
  </si>
  <si>
    <t>http://www.ieee-uffc.org/frequency-control/symposia/2008fcs/index.htm</t>
  </si>
  <si>
    <t>Have a Copy</t>
  </si>
  <si>
    <t xml:space="preserve">Bernard Dulmet and Michael Garvey </t>
  </si>
  <si>
    <t xml:space="preserve">Kurt Gibble and Ekkehard Peik </t>
  </si>
  <si>
    <t xml:space="preserve">Besanson, France </t>
  </si>
  <si>
    <t>Apr. 20-24, 2009</t>
  </si>
  <si>
    <t>https://web.archive.org/web/20110808191648/http://www.eftf-ifcs-2009.com/</t>
  </si>
  <si>
    <t>www.eftf-ifcs-2009.org/</t>
  </si>
  <si>
    <t xml:space="preserve">Robert Tjoelker </t>
  </si>
  <si>
    <t xml:space="preserve">Clark Nguyen </t>
  </si>
  <si>
    <t xml:space="preserve">Newport Beach Marriott Hotel </t>
  </si>
  <si>
    <t xml:space="preserve">Newport Beach, CA, USA </t>
  </si>
  <si>
    <t xml:space="preserve">Jun. 1-4, 2010 </t>
  </si>
  <si>
    <t>https://web.archive.org/web/20160317042607/http://www.ieee-uffc.org/frequency-control/symposia/2010fcs/</t>
  </si>
  <si>
    <t>http://www.ieee-uffc.org/frequency-control/symposia/2010fcs/</t>
  </si>
  <si>
    <t>Clark Nguyen and Giorgio Santarelli</t>
  </si>
  <si>
    <t xml:space="preserve">Eric A. Burt and Patrick Gill </t>
  </si>
  <si>
    <t xml:space="preserve">Hyatt Regency San Francisco (Embarcadero) </t>
  </si>
  <si>
    <t>May 1-5, 2011</t>
  </si>
  <si>
    <t>https://web.archive.org/web/20160317080622/http://www.ifcs-eftf2011.org/</t>
  </si>
  <si>
    <t>http://www.ifcs-eftf2011.org/</t>
  </si>
  <si>
    <t xml:space="preserve">Wan-Thai Hsu </t>
  </si>
  <si>
    <t xml:space="preserve">Renaissance Baltimore Harborplace Hotel </t>
  </si>
  <si>
    <t>May 21-24, 2012</t>
  </si>
  <si>
    <t>https://web.archive.org/web/20120504003515/http://www.ifcs2012.org/</t>
  </si>
  <si>
    <t>http://www.ifcs2012.org/</t>
  </si>
  <si>
    <t xml:space="preserve">Ahmad Safari </t>
  </si>
  <si>
    <t xml:space="preserve">Stanislav Emelianov, Susan Trolier McKinstry, Dragan Damjanovic, Andrei Kholkin, Warren Walls, and Gaetano Mileti </t>
  </si>
  <si>
    <t xml:space="preserve">Prague Conference Center </t>
  </si>
  <si>
    <t xml:space="preserve">Prague, Czech Republic </t>
  </si>
  <si>
    <t xml:space="preserve">Jul. 21-25, 2013 </t>
  </si>
  <si>
    <t xml:space="preserve">Gregory Weaver </t>
  </si>
  <si>
    <t>Taipei International Convention Center (TICC)</t>
  </si>
  <si>
    <t>May 19-22, 2014</t>
  </si>
  <si>
    <t>https://web.archive.org/web/20150506074625/http://ifcs2014.org/</t>
  </si>
  <si>
    <t xml:space="preserve">http://ifcs2014.org/ </t>
  </si>
  <si>
    <t>Greg Weaver and Ekkehard Peik</t>
  </si>
  <si>
    <t xml:space="preserve">Yoonkee Kim and Gaetano Mileti </t>
  </si>
  <si>
    <t xml:space="preserve">Colorado Convention Center </t>
  </si>
  <si>
    <t>Apr. 13-15, 2015 with tutorials on Apr. 12</t>
  </si>
  <si>
    <t>https://web.archive.org/web/20160611185838/http://ifcs-eftf2015.org:80/</t>
  </si>
  <si>
    <t>http://ifcs-eftf2015.org/</t>
  </si>
  <si>
    <t xml:space="preserve">Elizabeth Donley  </t>
  </si>
  <si>
    <t xml:space="preserve">The Roosevelt New Orleans </t>
  </si>
  <si>
    <t xml:space="preserve">May 9-12, 2016 </t>
  </si>
  <si>
    <t>https://web.archive.org/web/20161201030435/http://ifcs2016.org/</t>
  </si>
  <si>
    <t xml:space="preserve">http://ifcs2016.org/ </t>
  </si>
  <si>
    <t xml:space="preserve">Micropolis Convention Center </t>
  </si>
  <si>
    <t xml:space="preserve">Besançon, France </t>
  </si>
  <si>
    <t xml:space="preserve">Jul. 9-13, 2017 </t>
  </si>
  <si>
    <t>https://web.archive.org/web/20170713052630/http://www.eftf-ifcs2017.org/</t>
  </si>
  <si>
    <t>http://www.eftf-ifcs2017.org/</t>
  </si>
  <si>
    <r>
      <t>Group I:</t>
    </r>
    <r>
      <rPr>
        <sz val="10"/>
        <color indexed="10"/>
        <rFont val="Arial"/>
        <family val="2"/>
      </rPr>
      <t xml:space="preserve"> Materials, Resonators, and Filters</t>
    </r>
  </si>
  <si>
    <r>
      <t>Group II:</t>
    </r>
    <r>
      <rPr>
        <sz val="10"/>
        <color indexed="53"/>
        <rFont val="Arial"/>
        <family val="2"/>
      </rPr>
      <t xml:space="preserve"> Oscillotors, Syntheses, Noise, and Circuits</t>
    </r>
  </si>
  <si>
    <r>
      <t>Group III:</t>
    </r>
    <r>
      <rPr>
        <sz val="10"/>
        <color indexed="17"/>
        <rFont val="Arial"/>
        <family val="2"/>
      </rPr>
      <t xml:space="preserve"> Microwave Frequency Standards</t>
    </r>
  </si>
  <si>
    <r>
      <t>Group IV</t>
    </r>
    <r>
      <rPr>
        <sz val="10"/>
        <color indexed="61"/>
        <rFont val="Arial"/>
        <family val="2"/>
      </rPr>
      <t>: Sensors and Actuators</t>
    </r>
  </si>
  <si>
    <r>
      <t>Group V:</t>
    </r>
    <r>
      <rPr>
        <sz val="10"/>
        <color indexed="12"/>
        <rFont val="Arial"/>
        <family val="2"/>
      </rPr>
      <t xml:space="preserve"> Time Keeping and GNSS</t>
    </r>
  </si>
  <si>
    <r>
      <t>Group VI:</t>
    </r>
    <r>
      <rPr>
        <sz val="10"/>
        <rFont val="Arial"/>
        <family val="0"/>
      </rPr>
      <t xml:space="preserve"> Optical Frequency Standards</t>
    </r>
  </si>
  <si>
    <t>May 21-24, 2018</t>
  </si>
  <si>
    <t>Olympic Valley, CA, USA</t>
  </si>
  <si>
    <t>April 14-18, 2019</t>
  </si>
  <si>
    <t>Caribe Royale Resort</t>
  </si>
  <si>
    <t>Aaron Partridge and Vice Chair: Debra Coler</t>
  </si>
  <si>
    <t>Dana Weinstein</t>
  </si>
  <si>
    <t>Group I (Mat/Res/Filt)</t>
  </si>
  <si>
    <t>Group II (Osc/Syn/Noi/Cir)</t>
  </si>
  <si>
    <t>Group III (MicFreqStd)</t>
  </si>
  <si>
    <t>Group IV (Sen/Act)</t>
  </si>
  <si>
    <t>Group V (Tim/GN)</t>
  </si>
  <si>
    <t>Group VI (OptFreqStd)</t>
  </si>
  <si>
    <t>Group VI (Line)</t>
  </si>
  <si>
    <r>
      <t xml:space="preserve"># of Abstracts </t>
    </r>
    <r>
      <rPr>
        <b/>
        <sz val="10"/>
        <color indexed="10"/>
        <rFont val="Arial"/>
        <family val="2"/>
      </rPr>
      <t>Submitted</t>
    </r>
    <r>
      <rPr>
        <b/>
        <sz val="10"/>
        <color indexed="16"/>
        <rFont val="Arial"/>
        <family val="2"/>
      </rPr>
      <t xml:space="preserve"> from 6 TPC Groups:</t>
    </r>
  </si>
  <si>
    <r>
      <t xml:space="preserve"># of Abstracts </t>
    </r>
    <r>
      <rPr>
        <b/>
        <sz val="10"/>
        <color indexed="10"/>
        <rFont val="Arial"/>
        <family val="2"/>
      </rPr>
      <t>Accepted</t>
    </r>
    <r>
      <rPr>
        <b/>
        <sz val="10"/>
        <color indexed="16"/>
        <rFont val="Arial"/>
        <family val="2"/>
      </rPr>
      <t xml:space="preserve"> from 6 TPC Groups:</t>
    </r>
  </si>
  <si>
    <r>
      <t>Rejection Rate</t>
    </r>
    <r>
      <rPr>
        <b/>
        <sz val="10"/>
        <color indexed="16"/>
        <rFont val="Arial"/>
        <family val="2"/>
      </rPr>
      <t xml:space="preserve"> from 6 TPC Groups and Total # of Abstracts </t>
    </r>
    <r>
      <rPr>
        <b/>
        <sz val="10"/>
        <color indexed="10"/>
        <rFont val="Arial"/>
        <family val="2"/>
      </rPr>
      <t>Rejected</t>
    </r>
    <r>
      <rPr>
        <b/>
        <sz val="10"/>
        <color indexed="16"/>
        <rFont val="Arial"/>
        <family val="2"/>
      </rPr>
      <t>:</t>
    </r>
  </si>
  <si>
    <t>Max. # of Attendees in Sessions of TPC Groups (for Venue Planning):</t>
  </si>
  <si>
    <t>2004 IEEE International Ultrasonics, Ferroelectrics, and Frequency Control Joint 50th Anniversary Conference - 2004 IEEE IFCS</t>
  </si>
  <si>
    <t>2013 IEEE UFFC-S Joint Conference (A Joint meeting of IUS, ISAF, IFCS, EFTF, and PFM) - 2013 IEEE IFCS</t>
  </si>
  <si>
    <t>IEEE R8 (Europe/MiddleEast/Africa)</t>
  </si>
  <si>
    <t>The Following 5 Curves Are for Conference Planning Purpose:</t>
  </si>
  <si>
    <t xml:space="preserve">1999 IEEE International Frequency Control Symposium (A joint meeting with EFTF) </t>
  </si>
  <si>
    <t xml:space="preserve">2000 IEEE/EIA International Frequency Control Symposium (With Exhibition) </t>
  </si>
  <si>
    <t xml:space="preserve">2001 IEEE International Frequency Control Symposium (With PDA Exhibition) </t>
  </si>
  <si>
    <t xml:space="preserve">2002 IEEE International Frequency Control Symposium (With PDA Exhibition) </t>
  </si>
  <si>
    <t xml:space="preserve">2003 IEEE International Frequency Control Symposium (A joint meeting with EFTF with PDA Exhibition) </t>
  </si>
  <si>
    <t xml:space="preserve">2005 IEEE International Frequency Control Symposium (A joint meeting with PTTI) </t>
  </si>
  <si>
    <t xml:space="preserve">2007 IEEE International Frequency Control Symposium (A joint meeting with EFTF) </t>
  </si>
  <si>
    <t xml:space="preserve">2009 IEEE International Frequency Control Symposium (A joint meeting with EFTF) </t>
  </si>
  <si>
    <t xml:space="preserve">2011 IEEE International Frequency Control Symposium (A joint meeting with EFTF) </t>
  </si>
  <si>
    <t xml:space="preserve">2015 IEEE International Frequency Control Symposium (A joint meeting with EFTF) </t>
  </si>
  <si>
    <t xml:space="preserve">2017 IEEE International Frequency Control Symposium (A joint meeting with EFTF) </t>
  </si>
  <si>
    <t>Starting 2009, half of income or loss are shared for joint conferences</t>
  </si>
  <si>
    <t>It is a multi conference</t>
  </si>
  <si>
    <t>Cells with this color mean a joint conference with EFTF or PTTI</t>
  </si>
  <si>
    <t xml:space="preserve">Total: </t>
  </si>
  <si>
    <t xml:space="preserve">  Region 10:</t>
  </si>
  <si>
    <t xml:space="preserve">  Region 9:</t>
  </si>
  <si>
    <t xml:space="preserve">  Region 8:</t>
  </si>
  <si>
    <t xml:space="preserve">  Regions 1-7:</t>
  </si>
  <si>
    <t xml:space="preserve">  No Country:</t>
  </si>
  <si>
    <t>2. IEEE IUS data are also in: "Organization of the 2008 IEEE International Ultrasonics Symposium (IUS)"</t>
  </si>
  <si>
    <t xml:space="preserve">3. IEEE IUS historical cahrts can also be found with this link </t>
  </si>
  <si>
    <t>April 26-17, 1950</t>
  </si>
  <si>
    <t>Gibbs Hall, Fort Monmouth Officers’ Club</t>
  </si>
  <si>
    <t>Fort Monmouth, NJ, USA</t>
  </si>
  <si>
    <t>May 1-3, 1951</t>
  </si>
  <si>
    <t>Berkeley-Carteret Hotel</t>
  </si>
  <si>
    <t xml:space="preserve"> Asbury Park, NJ, USA</t>
  </si>
  <si>
    <t>Signal Corps Engineering Laboratories, Frequency Control Branch, Fort Monmouth, New Jersey</t>
  </si>
  <si>
    <t>Signal Corps Engineering Laboratories, Frequency Control Branch/Chemical Physics Branch, Fort Monmouth, New Jersey</t>
  </si>
  <si>
    <t>May 18-20, 1953</t>
  </si>
  <si>
    <t>April 12-14, 1954</t>
  </si>
  <si>
    <t xml:space="preserve">The 4th Annual Symposium on Frequency Control (4th Annual Review of Technical Progress) </t>
  </si>
  <si>
    <t xml:space="preserve">The 7th Annual Symposium on Frequency Control (7th Annual Review of Technical Progress) </t>
  </si>
  <si>
    <t xml:space="preserve">The 5th Annual Symposium on Frequency Control (5th Annual Review of Technical Progress) </t>
  </si>
  <si>
    <t xml:space="preserve">The 8th Annual Symposium on Frequency Control (8th Annual Review of Technical Progress) </t>
  </si>
  <si>
    <t xml:space="preserve">The 9th Annual Symposium on Frequency Control (9th Annual Review of Technical Progress) </t>
  </si>
  <si>
    <t>May 26-27, 1955</t>
  </si>
  <si>
    <r>
      <t xml:space="preserve">IEEE </t>
    </r>
    <r>
      <rPr>
        <sz val="10"/>
        <color indexed="12"/>
        <rFont val="Arial"/>
        <family val="2"/>
      </rPr>
      <t>IFCS</t>
    </r>
    <r>
      <rPr>
        <sz val="10"/>
        <rFont val="Arial"/>
        <family val="0"/>
      </rPr>
      <t xml:space="preserve"> Charts Since </t>
    </r>
    <r>
      <rPr>
        <sz val="10"/>
        <color indexed="12"/>
        <rFont val="Arial"/>
        <family val="2"/>
      </rPr>
      <t>1947</t>
    </r>
  </si>
  <si>
    <t xml:space="preserve">J. M. Havel </t>
  </si>
  <si>
    <t>IEEE Group on Sonic and Ultrasonics</t>
  </si>
  <si>
    <t xml:space="preserve">Proceedings of the 10th Annual Symposium on Frequency Control </t>
  </si>
  <si>
    <t>http://ifcs2018.org/</t>
  </si>
  <si>
    <t>Attendance of Joint Symposia</t>
  </si>
  <si>
    <t xml:space="preserve">2004 Joint (IUS, ISAF, IFCS): </t>
  </si>
  <si>
    <t xml:space="preserve">2013 Joint (IUS, ISAF, IFCS): </t>
  </si>
  <si>
    <t>IEEE IFCS General Chair(s), TPC Chair(s), Conference Location, Dates, and Websites:</t>
  </si>
  <si>
    <t>International Frequency Control Symposium (IFCS) Since 1947</t>
  </si>
  <si>
    <t>Registration Fees from 1947 - Present:</t>
  </si>
  <si>
    <t>Red font in the table means automatically calculated results.</t>
  </si>
  <si>
    <t xml:space="preserve">Data below are also available in:  </t>
  </si>
  <si>
    <r>
      <t xml:space="preserve">Created on </t>
    </r>
    <r>
      <rPr>
        <sz val="10"/>
        <color indexed="10"/>
        <rFont val="Arial"/>
        <family val="2"/>
      </rPr>
      <t>July 06, 2009</t>
    </r>
    <r>
      <rPr>
        <sz val="10"/>
        <rFont val="Arial"/>
        <family val="0"/>
      </rPr>
      <t xml:space="preserve"> by Dr. Jian-yu Lu, General Chair of 2008 IEEE IUS </t>
    </r>
  </si>
  <si>
    <t xml:space="preserve">                                     (See comments in each cell for data sources)</t>
  </si>
  <si>
    <r>
      <t>Click "</t>
    </r>
    <r>
      <rPr>
        <sz val="10"/>
        <color indexed="12"/>
        <rFont val="Arial"/>
        <family val="2"/>
      </rPr>
      <t>Charts_Automatically_Produced</t>
    </r>
    <r>
      <rPr>
        <sz val="10"/>
        <rFont val="Arial"/>
        <family val="0"/>
      </rPr>
      <t>" sheet for charts</t>
    </r>
  </si>
  <si>
    <t>Resort at Squaw Creek</t>
  </si>
  <si>
    <t xml:space="preserve">2018 IEEE International Frequency Control Symposium </t>
  </si>
  <si>
    <t xml:space="preserve">Proceedings of 2018 IEEE International Frequency Control Symposium </t>
  </si>
  <si>
    <t>Debra Coler and Gaetano Mileti</t>
  </si>
  <si>
    <t xml:space="preserve">2019 IEEE International Frequency Control Symposium (A joint meeting with EFTF) </t>
  </si>
  <si>
    <t xml:space="preserve">Proceedings of 2019 IEEE International Frequency Control Symposium </t>
  </si>
  <si>
    <t>Jul. 19-23, 2020</t>
  </si>
  <si>
    <t>John Kitching and Davide Calonico</t>
  </si>
  <si>
    <t>https://ifcs-eftf2019.org/</t>
  </si>
  <si>
    <t>https://ifcs-isaf2020.org/</t>
  </si>
  <si>
    <t>2020 Joint Conference of the IEEE International Frequency Control Symposium (IFCS) and IEEE International Symposium on Applications of Ferroelectrics (ISAF)</t>
  </si>
  <si>
    <t>Proceedings of 2020 Joint Conference of the IEEE International Frequency Control Symposium (IFCS) and IEEE International Symposium on Applications of Ferroelectrics (ISAF)</t>
  </si>
  <si>
    <t>Matteo Rinaldi and Brady Gibbons</t>
  </si>
  <si>
    <t>2024 IEEE UFFC-S Joint Conference (A Joint meeting of IUS, ISAF, IFCS) - 2024 IEEE IFCS</t>
  </si>
  <si>
    <t xml:space="preserve">Proceedings of 2024 IEEE International Frequency Control Symposium </t>
  </si>
  <si>
    <r>
      <t xml:space="preserve">By </t>
    </r>
    <r>
      <rPr>
        <i/>
        <sz val="10"/>
        <rFont val="Arial"/>
        <family val="2"/>
      </rPr>
      <t>Jian-yu Lu</t>
    </r>
    <r>
      <rPr>
        <sz val="10"/>
        <rFont val="Arial"/>
        <family val="0"/>
      </rPr>
      <t>, Ph.D., General Chair</t>
    </r>
  </si>
  <si>
    <r>
      <t xml:space="preserve">Created on </t>
    </r>
    <r>
      <rPr>
        <sz val="10"/>
        <color indexed="10"/>
        <rFont val="Arial"/>
        <family val="2"/>
      </rPr>
      <t>July 06, 2009</t>
    </r>
    <r>
      <rPr>
        <sz val="10"/>
        <rFont val="Arial"/>
        <family val="2"/>
      </rPr>
      <t xml:space="preserve"> --- </t>
    </r>
  </si>
  <si>
    <t xml:space="preserve">  2008 IEEE International Ultrasonics Symposium</t>
  </si>
  <si>
    <t xml:space="preserve">  Beijing International Convention Center (BICC), Beijing, China, November 2-5, 2008</t>
  </si>
  <si>
    <t>Pai-Chi Li and Wan-Thai Shu</t>
  </si>
  <si>
    <t>Susan Trolier-McKinstry</t>
  </si>
  <si>
    <t>Taipei Nangang Exhibition Center</t>
  </si>
  <si>
    <t>Dana Weinstein and Geoff Brennecka</t>
  </si>
  <si>
    <t>Paris, France</t>
  </si>
  <si>
    <t>Lost</t>
  </si>
  <si>
    <t>Virtual (Planned venue: Keyston Conference Center)</t>
  </si>
  <si>
    <t>Virtual (Planned location: Keystone, CO, USA)</t>
  </si>
  <si>
    <t>Yann Le Coq and Andrew Ludlow</t>
  </si>
  <si>
    <t>Virtual (Planned location: Paris, France)</t>
  </si>
  <si>
    <t>July 7-17, 2021 (Planned Dates: April 25-29, 2021)</t>
  </si>
  <si>
    <t>https://2021.eftf-ifcs.org/</t>
  </si>
  <si>
    <t>Virtual (Planned venure: La Cité des sciences et de l'industrie)</t>
  </si>
  <si>
    <t>Marco Belloni, Eric Burt, and Ronald Holzwarth</t>
  </si>
  <si>
    <t>2021 Joint Virtual Conference of European Frequency and Time Forum &amp; the IEEE International Frequency Control Symposium</t>
  </si>
  <si>
    <t>Vertual Conference due to COVID-19</t>
  </si>
  <si>
    <t>Jérôme Lodewyck and Eric Burt</t>
  </si>
  <si>
    <t>https://eftf-ifcs2022.sciencesconf.org/</t>
  </si>
  <si>
    <t>2022 Joint Conference of European Frequency and Time Forum &amp; the IEEE International Frequency Control Symposium</t>
  </si>
  <si>
    <t>April 24-28, 2022</t>
  </si>
  <si>
    <t>Cité des Sciences et de l'Industrie</t>
  </si>
  <si>
    <t xml:space="preserve">Hybrid Conference </t>
  </si>
  <si>
    <t>Proceedings of 2021 Joint Conference of the European Frequency and Time Forum and IEEE International Frequency Control Symposium (EFTF/IFCS)</t>
  </si>
  <si>
    <t>Proceedings of 2022 Joint Conference of the European Frequency and Time Forum and IEEE International Frequency Control Symposium (EFTF/IFCS)</t>
  </si>
  <si>
    <t>Tetsuya Ido and Ashwin Seshia</t>
  </si>
  <si>
    <t>Laura Sinclair and Filippo Levi</t>
  </si>
  <si>
    <t>Toyama International Conference Center</t>
  </si>
  <si>
    <t>Toyama, Japan</t>
  </si>
  <si>
    <t>May 15-19, 2023</t>
  </si>
  <si>
    <t>https://ieee-ifcs-eftf.org/</t>
  </si>
  <si>
    <t>Sept. 22-26, 2024</t>
  </si>
  <si>
    <r>
      <t xml:space="preserve">(Updated: </t>
    </r>
    <r>
      <rPr>
        <sz val="10"/>
        <color indexed="10"/>
        <rFont val="Arial"/>
        <family val="2"/>
      </rPr>
      <t xml:space="preserve">November 30, 2022.) </t>
    </r>
  </si>
  <si>
    <t xml:space="preserve">2022 Hybrid Conference: </t>
  </si>
  <si>
    <t>Hybrid (301 (62%) in-person; 185 (38%) virtual)</t>
  </si>
  <si>
    <t xml:space="preserve">2023 Joint Conference of the IEEE International Frequency Control Symposium &amp; European Frequency and Time Forum in conjunction held with the Asia-Pacific Workshop on Time and Frequency (IFCS-EFTF) </t>
  </si>
  <si>
    <t xml:space="preserve">2023 Hybrid Conference: </t>
  </si>
  <si>
    <t xml:space="preserve">  In-Person: 301 (62%); Virtual: 185 (38%) </t>
  </si>
  <si>
    <t xml:space="preserve">  In-Person: 405 (81%); Virtual: 92 (19%)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</si>
</sst>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409]mmm\-yy;@"/>
    <numFmt numFmtId="168" formatCode="[$-409]d\-mmm;@"/>
    <numFmt numFmtId="169" formatCode="[$-409]d\-mmm\-yy;@"/>
    <numFmt numFmtId="170" formatCode="[$-409]d\-mmm\-yyyy;@"/>
    <numFmt numFmtId="171" formatCode="&quot;Yes&quot;;&quot;Yes&quot;;&quot;No&quot;"/>
    <numFmt numFmtId="172" formatCode="&quot;True&quot;;&quot;True&quot;;&quot;False&quot;"/>
    <numFmt numFmtId="173" formatCode="&quot;On&quot;;&quot;On&quot;;&quot;Off&quot;"/>
    <numFmt numFmtId="174" formatCode="[$€-2]\ #,##0.00_);[Red]\([$€-2]\ #,##0.00\)"/>
  </numFmts>
  <fonts count="50">
    <font>
      <sz val="10"/>
      <name val="Arial"/>
      <family val="0"/>
    </font>
    <font>
      <b/>
      <sz val="10"/>
      <name val="Arial"/>
      <family val="2"/>
    </font>
    <font>
      <sz val="8"/>
      <name val="Arial"/>
      <family val="0"/>
    </font>
    <font>
      <u val="single"/>
      <sz val="10"/>
      <color indexed="12"/>
      <name val="Arial"/>
      <family val="0"/>
    </font>
    <font>
      <u val="single"/>
      <sz val="10"/>
      <color indexed="20"/>
      <name val="Arial"/>
      <family val="0"/>
    </font>
    <font>
      <b/>
      <sz val="11"/>
      <name val="Arial"/>
      <family val="2"/>
    </font>
    <font>
      <b/>
      <sz val="1.5"/>
      <color indexed="10"/>
      <name val="Arial"/>
      <family val="2"/>
    </font>
    <font>
      <b/>
      <sz val="1.5"/>
      <name val="Arial"/>
      <family val="2"/>
    </font>
    <font>
      <b/>
      <sz val="1.5"/>
      <color indexed="12"/>
      <name val="Arial"/>
      <family val="2"/>
    </font>
    <font>
      <b/>
      <sz val="1.25"/>
      <name val="Arial"/>
      <family val="2"/>
    </font>
    <font>
      <sz val="1"/>
      <name val="Arial"/>
      <family val="0"/>
    </font>
    <font>
      <b/>
      <sz val="11"/>
      <color indexed="10"/>
      <name val="Arial"/>
      <family val="2"/>
    </font>
    <font>
      <b/>
      <sz val="11"/>
      <color indexed="12"/>
      <name val="Arial"/>
      <family val="2"/>
    </font>
    <font>
      <b/>
      <sz val="9"/>
      <name val="Arial"/>
      <family val="2"/>
    </font>
    <font>
      <b/>
      <sz val="11.25"/>
      <name val="Arial"/>
      <family val="2"/>
    </font>
    <font>
      <sz val="8.75"/>
      <name val="Arial"/>
      <family val="0"/>
    </font>
    <font>
      <b/>
      <sz val="10.5"/>
      <name val="Arial"/>
      <family val="2"/>
    </font>
    <font>
      <sz val="8"/>
      <name val="Tahoma"/>
      <family val="0"/>
    </font>
    <font>
      <b/>
      <sz val="8"/>
      <name val="Tahoma"/>
      <family val="0"/>
    </font>
    <font>
      <i/>
      <sz val="10"/>
      <name val="Arial"/>
      <family val="2"/>
    </font>
    <font>
      <sz val="10"/>
      <color indexed="10"/>
      <name val="Arial"/>
      <family val="0"/>
    </font>
    <font>
      <sz val="10"/>
      <color indexed="14"/>
      <name val="Arial"/>
      <family val="0"/>
    </font>
    <font>
      <sz val="10"/>
      <color indexed="12"/>
      <name val="Arial"/>
      <family val="0"/>
    </font>
    <font>
      <b/>
      <sz val="10"/>
      <color indexed="16"/>
      <name val="Arial"/>
      <family val="2"/>
    </font>
    <font>
      <sz val="10"/>
      <color indexed="16"/>
      <name val="Arial"/>
      <family val="2"/>
    </font>
    <font>
      <b/>
      <sz val="10"/>
      <color indexed="18"/>
      <name val="Arial"/>
      <family val="2"/>
    </font>
    <font>
      <sz val="10"/>
      <color indexed="18"/>
      <name val="Arial"/>
      <family val="2"/>
    </font>
    <font>
      <sz val="9"/>
      <name val="Tahoma"/>
      <family val="0"/>
    </font>
    <font>
      <b/>
      <sz val="9"/>
      <name val="Tahoma"/>
      <family val="0"/>
    </font>
    <font>
      <b/>
      <sz val="10"/>
      <color indexed="10"/>
      <name val="Arial"/>
      <family val="2"/>
    </font>
    <font>
      <b/>
      <sz val="10.5"/>
      <color indexed="10"/>
      <name val="Arial"/>
      <family val="2"/>
    </font>
    <font>
      <b/>
      <sz val="10.5"/>
      <color indexed="12"/>
      <name val="Arial"/>
      <family val="2"/>
    </font>
    <font>
      <b/>
      <sz val="8.5"/>
      <name val="Arial"/>
      <family val="2"/>
    </font>
    <font>
      <b/>
      <sz val="9.75"/>
      <name val="Arial"/>
      <family val="2"/>
    </font>
    <font>
      <b/>
      <sz val="10.25"/>
      <color indexed="10"/>
      <name val="Arial"/>
      <family val="2"/>
    </font>
    <font>
      <b/>
      <sz val="10.25"/>
      <name val="Arial"/>
      <family val="2"/>
    </font>
    <font>
      <b/>
      <sz val="10.25"/>
      <color indexed="12"/>
      <name val="Arial"/>
      <family val="2"/>
    </font>
    <font>
      <sz val="8.25"/>
      <name val="Arial"/>
      <family val="0"/>
    </font>
    <font>
      <b/>
      <u val="single"/>
      <sz val="10"/>
      <color indexed="16"/>
      <name val="Arial"/>
      <family val="2"/>
    </font>
    <font>
      <sz val="9"/>
      <name val="Arial"/>
      <family val="2"/>
    </font>
    <font>
      <b/>
      <sz val="10"/>
      <color indexed="53"/>
      <name val="Arial"/>
      <family val="2"/>
    </font>
    <font>
      <sz val="10"/>
      <color indexed="53"/>
      <name val="Arial"/>
      <family val="2"/>
    </font>
    <font>
      <b/>
      <sz val="10"/>
      <color indexed="17"/>
      <name val="Arial"/>
      <family val="2"/>
    </font>
    <font>
      <sz val="10"/>
      <color indexed="17"/>
      <name val="Arial"/>
      <family val="2"/>
    </font>
    <font>
      <b/>
      <sz val="10"/>
      <color indexed="61"/>
      <name val="Arial"/>
      <family val="2"/>
    </font>
    <font>
      <sz val="10"/>
      <color indexed="61"/>
      <name val="Arial"/>
      <family val="2"/>
    </font>
    <font>
      <b/>
      <sz val="10"/>
      <color indexed="12"/>
      <name val="Arial"/>
      <family val="2"/>
    </font>
    <font>
      <b/>
      <sz val="8.5"/>
      <color indexed="12"/>
      <name val="Arial"/>
      <family val="2"/>
    </font>
    <font>
      <b/>
      <sz val="9"/>
      <color indexed="12"/>
      <name val="Arial"/>
      <family val="2"/>
    </font>
    <font>
      <b/>
      <sz val="8"/>
      <name val="Arial"/>
      <family val="2"/>
    </font>
  </fonts>
  <fills count="8">
    <fill>
      <patternFill/>
    </fill>
    <fill>
      <patternFill patternType="gray125"/>
    </fill>
    <fill>
      <patternFill patternType="solid">
        <fgColor indexed="1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7">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color indexed="63"/>
      </bottom>
    </border>
    <border>
      <left style="medium">
        <color indexed="12"/>
      </left>
      <right style="medium">
        <color indexed="12"/>
      </right>
      <top style="thin"/>
      <bottom style="thin"/>
    </border>
    <border>
      <left style="thin"/>
      <right style="medium">
        <color indexed="12"/>
      </right>
      <top style="thin"/>
      <bottom style="thin"/>
    </border>
    <border>
      <left style="medium"/>
      <right style="medium">
        <color indexed="12"/>
      </right>
      <top style="medium"/>
      <bottom style="medium"/>
    </border>
    <border>
      <left>
        <color indexed="63"/>
      </left>
      <right style="medium">
        <color indexed="12"/>
      </right>
      <top style="medium"/>
      <bottom style="medium"/>
    </border>
    <border>
      <left style="medium"/>
      <right style="thin"/>
      <top style="medium"/>
      <bottom style="medium"/>
    </border>
    <border>
      <left style="medium">
        <color indexed="12"/>
      </left>
      <right style="medium">
        <color indexed="12"/>
      </right>
      <top style="medium"/>
      <bottom style="medium"/>
    </border>
    <border>
      <left>
        <color indexed="63"/>
      </left>
      <right style="medium"/>
      <top style="medium"/>
      <bottom style="medium"/>
    </border>
    <border>
      <left>
        <color indexed="63"/>
      </left>
      <right style="thin"/>
      <top style="thin"/>
      <bottom style="thin"/>
    </border>
    <border>
      <left>
        <color indexed="63"/>
      </left>
      <right style="medium">
        <color indexed="12"/>
      </right>
      <top>
        <color indexed="63"/>
      </top>
      <bottom style="thin"/>
    </border>
    <border>
      <left>
        <color indexed="63"/>
      </left>
      <right style="medium">
        <color indexed="12"/>
      </right>
      <top style="thin"/>
      <bottom style="thin"/>
    </border>
    <border>
      <left style="medium">
        <color indexed="12"/>
      </left>
      <right style="thin"/>
      <top style="thin"/>
      <bottom style="thin"/>
    </border>
    <border>
      <left style="medium">
        <color indexed="12"/>
      </left>
      <right style="medium"/>
      <top style="medium"/>
      <bottom style="medium"/>
    </border>
    <border>
      <left style="medium">
        <color indexed="12"/>
      </left>
      <right style="thin"/>
      <top>
        <color indexed="63"/>
      </top>
      <bottom style="thin"/>
    </border>
    <border>
      <left>
        <color indexed="63"/>
      </left>
      <right style="medium">
        <color indexed="12"/>
      </right>
      <top>
        <color indexed="63"/>
      </top>
      <bottom>
        <color indexed="63"/>
      </bottom>
    </border>
    <border>
      <left style="medium">
        <color indexed="12"/>
      </left>
      <right style="medium">
        <color indexed="12"/>
      </right>
      <top>
        <color indexed="63"/>
      </top>
      <bottom>
        <color indexed="63"/>
      </bottom>
    </border>
    <border>
      <left style="thin"/>
      <right style="medium">
        <color indexed="12"/>
      </right>
      <top>
        <color indexed="63"/>
      </top>
      <bottom style="thin"/>
    </border>
    <border>
      <left style="medium">
        <color indexed="12"/>
      </left>
      <right style="medium">
        <color indexed="12"/>
      </right>
      <top>
        <color indexed="63"/>
      </top>
      <bottom style="thin"/>
    </border>
    <border>
      <left>
        <color indexed="63"/>
      </left>
      <right style="medium">
        <color indexed="12"/>
      </right>
      <top style="medium"/>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1" fillId="2" borderId="3" xfId="0" applyFont="1"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horizontal="center"/>
    </xf>
    <xf numFmtId="170" fontId="0" fillId="0" borderId="2" xfId="0" applyNumberFormat="1" applyBorder="1" applyAlignment="1">
      <alignment horizontal="center"/>
    </xf>
    <xf numFmtId="170" fontId="0" fillId="0" borderId="1" xfId="0" applyNumberFormat="1" applyBorder="1" applyAlignment="1">
      <alignment horizontal="center"/>
    </xf>
    <xf numFmtId="0" fontId="1" fillId="2" borderId="3" xfId="0" applyFont="1" applyFill="1" applyBorder="1" applyAlignment="1">
      <alignment horizontal="left"/>
    </xf>
    <xf numFmtId="170" fontId="0" fillId="0" borderId="0" xfId="0" applyNumberFormat="1" applyBorder="1" applyAlignment="1">
      <alignment horizontal="center"/>
    </xf>
    <xf numFmtId="0" fontId="0" fillId="0" borderId="4" xfId="0" applyBorder="1" applyAlignment="1">
      <alignment horizontal="center"/>
    </xf>
    <xf numFmtId="170" fontId="0" fillId="0" borderId="4" xfId="0" applyNumberFormat="1" applyBorder="1" applyAlignment="1">
      <alignment horizontal="center"/>
    </xf>
    <xf numFmtId="0" fontId="0" fillId="0" borderId="0" xfId="0" applyFill="1" applyAlignment="1">
      <alignment/>
    </xf>
    <xf numFmtId="0" fontId="20" fillId="0" borderId="0" xfId="0" applyFont="1" applyFill="1" applyAlignment="1">
      <alignment/>
    </xf>
    <xf numFmtId="0" fontId="0" fillId="0" borderId="1" xfId="0" applyNumberFormat="1" applyBorder="1" applyAlignment="1">
      <alignment horizontal="center"/>
    </xf>
    <xf numFmtId="1" fontId="0" fillId="0" borderId="1" xfId="0" applyNumberFormat="1" applyBorder="1" applyAlignment="1">
      <alignment horizontal="center"/>
    </xf>
    <xf numFmtId="1" fontId="20" fillId="0" borderId="5" xfId="0" applyNumberFormat="1" applyFont="1" applyFill="1" applyBorder="1" applyAlignment="1">
      <alignment horizontal="center"/>
    </xf>
    <xf numFmtId="1" fontId="0" fillId="0" borderId="6" xfId="0" applyNumberFormat="1" applyBorder="1" applyAlignment="1">
      <alignment horizontal="center"/>
    </xf>
    <xf numFmtId="1" fontId="0" fillId="0" borderId="6" xfId="0" applyNumberFormat="1" applyFill="1" applyBorder="1" applyAlignment="1">
      <alignment horizontal="center"/>
    </xf>
    <xf numFmtId="0" fontId="23" fillId="0" borderId="0" xfId="0" applyFont="1" applyAlignment="1">
      <alignment/>
    </xf>
    <xf numFmtId="1" fontId="0" fillId="0" borderId="2" xfId="0" applyNumberFormat="1" applyFill="1" applyBorder="1" applyAlignment="1">
      <alignment horizontal="center"/>
    </xf>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 fontId="0" fillId="0" borderId="0" xfId="0" applyNumberFormat="1" applyAlignment="1">
      <alignment horizontal="center"/>
    </xf>
    <xf numFmtId="0" fontId="0" fillId="3" borderId="0" xfId="0" applyFill="1" applyAlignment="1">
      <alignment/>
    </xf>
    <xf numFmtId="0" fontId="0" fillId="3" borderId="0" xfId="0" applyFill="1" applyAlignment="1">
      <alignment horizontal="center" vertical="center" wrapText="1"/>
    </xf>
    <xf numFmtId="0" fontId="26" fillId="0" borderId="0" xfId="0" applyFont="1" applyAlignment="1">
      <alignment horizontal="center" vertical="center" wrapText="1"/>
    </xf>
    <xf numFmtId="0" fontId="21" fillId="0" borderId="0" xfId="0" applyFont="1" applyAlignment="1">
      <alignment/>
    </xf>
    <xf numFmtId="1" fontId="0" fillId="0" borderId="12" xfId="0" applyNumberFormat="1" applyFill="1" applyBorder="1" applyAlignment="1">
      <alignment horizontal="center"/>
    </xf>
    <xf numFmtId="1" fontId="0" fillId="0" borderId="1" xfId="0" applyNumberFormat="1" applyFill="1" applyBorder="1" applyAlignment="1">
      <alignment horizontal="center"/>
    </xf>
    <xf numFmtId="1" fontId="20" fillId="0" borderId="13" xfId="0" applyNumberFormat="1" applyFont="1" applyFill="1" applyBorder="1" applyAlignment="1">
      <alignment horizontal="center"/>
    </xf>
    <xf numFmtId="9" fontId="20" fillId="0" borderId="13" xfId="0" applyNumberFormat="1" applyFont="1" applyFill="1" applyBorder="1" applyAlignment="1">
      <alignment horizontal="center"/>
    </xf>
    <xf numFmtId="9" fontId="20" fillId="0" borderId="2" xfId="0" applyNumberFormat="1" applyFont="1" applyFill="1" applyBorder="1" applyAlignment="1">
      <alignment horizontal="center"/>
    </xf>
    <xf numFmtId="1" fontId="20" fillId="0" borderId="14" xfId="0" applyNumberFormat="1" applyFont="1" applyFill="1" applyBorder="1" applyAlignment="1">
      <alignment horizontal="center"/>
    </xf>
    <xf numFmtId="1" fontId="0" fillId="0" borderId="15" xfId="0" applyNumberFormat="1" applyBorder="1" applyAlignment="1">
      <alignment horizontal="center"/>
    </xf>
    <xf numFmtId="1" fontId="0" fillId="0" borderId="15" xfId="0" applyNumberFormat="1" applyFont="1" applyFill="1" applyBorder="1" applyAlignment="1">
      <alignment horizontal="center"/>
    </xf>
    <xf numFmtId="1" fontId="20" fillId="0" borderId="0" xfId="0" applyNumberFormat="1" applyFont="1" applyFill="1" applyBorder="1" applyAlignment="1">
      <alignment horizontal="center"/>
    </xf>
    <xf numFmtId="1" fontId="0" fillId="3" borderId="14" xfId="0" applyNumberFormat="1" applyFill="1" applyBorder="1" applyAlignment="1">
      <alignment horizontal="center"/>
    </xf>
    <xf numFmtId="0" fontId="0" fillId="0" borderId="0" xfId="0" applyNumberFormat="1" applyAlignment="1">
      <alignment horizontal="left"/>
    </xf>
    <xf numFmtId="1" fontId="20" fillId="0" borderId="6" xfId="0" applyNumberFormat="1" applyFont="1" applyFill="1" applyBorder="1" applyAlignment="1">
      <alignment horizontal="center"/>
    </xf>
    <xf numFmtId="0" fontId="1" fillId="2" borderId="16" xfId="0" applyFont="1" applyFill="1" applyBorder="1" applyAlignment="1">
      <alignment horizontal="center" vertical="center" wrapText="1"/>
    </xf>
    <xf numFmtId="9" fontId="20" fillId="0" borderId="17" xfId="0" applyNumberFormat="1" applyFont="1" applyFill="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xf>
    <xf numFmtId="1" fontId="20" fillId="3" borderId="14" xfId="0" applyNumberFormat="1" applyFont="1" applyFill="1" applyBorder="1" applyAlignment="1">
      <alignment horizontal="center"/>
    </xf>
    <xf numFmtId="0" fontId="1" fillId="0" borderId="0" xfId="0" applyFont="1" applyFill="1" applyAlignment="1">
      <alignment/>
    </xf>
    <xf numFmtId="0" fontId="29" fillId="0" borderId="0" xfId="0" applyFont="1" applyFill="1" applyAlignment="1">
      <alignment/>
    </xf>
    <xf numFmtId="0" fontId="40" fillId="0" borderId="0" xfId="0" applyFont="1" applyAlignment="1">
      <alignment/>
    </xf>
    <xf numFmtId="0" fontId="42" fillId="0" borderId="0" xfId="0" applyFont="1" applyAlignment="1">
      <alignment/>
    </xf>
    <xf numFmtId="0" fontId="44" fillId="0" borderId="0" xfId="0" applyFont="1" applyFill="1" applyAlignment="1">
      <alignment/>
    </xf>
    <xf numFmtId="1" fontId="0" fillId="0" borderId="15" xfId="0" applyNumberFormat="1" applyFill="1" applyBorder="1" applyAlignment="1">
      <alignment horizontal="center"/>
    </xf>
    <xf numFmtId="1" fontId="0" fillId="0" borderId="17" xfId="0" applyNumberFormat="1" applyFill="1" applyBorder="1" applyAlignment="1">
      <alignment horizontal="center"/>
    </xf>
    <xf numFmtId="1" fontId="0" fillId="0" borderId="5" xfId="0" applyNumberFormat="1" applyFill="1" applyBorder="1" applyAlignment="1">
      <alignment horizontal="center"/>
    </xf>
    <xf numFmtId="0" fontId="3" fillId="0" borderId="0" xfId="20" applyAlignment="1">
      <alignment/>
    </xf>
    <xf numFmtId="0" fontId="3" fillId="0" borderId="0" xfId="20" applyFill="1" applyAlignment="1">
      <alignment/>
    </xf>
    <xf numFmtId="0" fontId="3" fillId="0" borderId="0" xfId="20" applyFont="1" applyFill="1" applyAlignment="1">
      <alignment/>
    </xf>
    <xf numFmtId="0" fontId="3" fillId="0" borderId="0" xfId="20" applyFont="1" applyAlignment="1">
      <alignment/>
    </xf>
    <xf numFmtId="0" fontId="0" fillId="0" borderId="19" xfId="0" applyFill="1" applyBorder="1" applyAlignment="1">
      <alignment/>
    </xf>
    <xf numFmtId="0" fontId="0" fillId="0" borderId="2" xfId="0" applyFill="1" applyBorder="1" applyAlignment="1">
      <alignment horizontal="left"/>
    </xf>
    <xf numFmtId="15" fontId="0" fillId="0" borderId="20" xfId="0" applyNumberFormat="1" applyFill="1" applyBorder="1" applyAlignment="1">
      <alignment horizontal="left"/>
    </xf>
    <xf numFmtId="0" fontId="20" fillId="0" borderId="21" xfId="0" applyFont="1" applyFill="1" applyBorder="1" applyAlignment="1">
      <alignment horizontal="center"/>
    </xf>
    <xf numFmtId="1" fontId="0" fillId="0" borderId="21" xfId="0" applyNumberFormat="1" applyFill="1" applyBorder="1" applyAlignment="1">
      <alignment horizontal="center"/>
    </xf>
    <xf numFmtId="9" fontId="20" fillId="0" borderId="22" xfId="0" applyNumberFormat="1" applyFont="1" applyFill="1" applyBorder="1" applyAlignment="1">
      <alignment horizontal="center"/>
    </xf>
    <xf numFmtId="1" fontId="0" fillId="0" borderId="20" xfId="0" applyNumberFormat="1" applyFill="1" applyBorder="1" applyAlignment="1">
      <alignment horizontal="center"/>
    </xf>
    <xf numFmtId="1" fontId="0" fillId="0" borderId="23" xfId="0" applyNumberFormat="1" applyFill="1" applyBorder="1" applyAlignment="1">
      <alignment horizontal="center"/>
    </xf>
    <xf numFmtId="0" fontId="0" fillId="0" borderId="23" xfId="0" applyFill="1" applyBorder="1" applyAlignment="1">
      <alignment horizontal="left"/>
    </xf>
    <xf numFmtId="0" fontId="0" fillId="0" borderId="1" xfId="0" applyFill="1" applyBorder="1" applyAlignment="1">
      <alignment horizontal="left"/>
    </xf>
    <xf numFmtId="0" fontId="0" fillId="0" borderId="6" xfId="0" applyFill="1" applyBorder="1" applyAlignment="1">
      <alignment horizontal="left"/>
    </xf>
    <xf numFmtId="9" fontId="20" fillId="0" borderId="14" xfId="0" applyNumberFormat="1" applyFont="1" applyFill="1" applyBorder="1" applyAlignment="1">
      <alignment horizontal="center"/>
    </xf>
    <xf numFmtId="0" fontId="20" fillId="0" borderId="5" xfId="0" applyFont="1" applyFill="1" applyBorder="1" applyAlignment="1">
      <alignment horizontal="center"/>
    </xf>
    <xf numFmtId="0" fontId="0" fillId="0" borderId="12" xfId="0" applyFill="1" applyBorder="1" applyAlignment="1">
      <alignment horizontal="left"/>
    </xf>
    <xf numFmtId="1" fontId="0" fillId="0" borderId="5" xfId="0" applyNumberFormat="1" applyFont="1" applyFill="1" applyBorder="1" applyAlignment="1">
      <alignment horizontal="center"/>
    </xf>
    <xf numFmtId="1" fontId="0" fillId="0" borderId="1" xfId="0" applyNumberFormat="1" applyFont="1" applyFill="1" applyBorder="1" applyAlignment="1">
      <alignment horizontal="center"/>
    </xf>
    <xf numFmtId="1" fontId="0" fillId="0" borderId="6" xfId="0" applyNumberFormat="1" applyFont="1" applyFill="1" applyBorder="1" applyAlignment="1">
      <alignment horizontal="center"/>
    </xf>
    <xf numFmtId="1" fontId="22" fillId="0" borderId="6" xfId="0" applyNumberFormat="1" applyFont="1" applyFill="1" applyBorder="1" applyAlignment="1">
      <alignment horizontal="center"/>
    </xf>
    <xf numFmtId="1" fontId="22" fillId="0" borderId="1" xfId="0" applyNumberFormat="1" applyFont="1" applyFill="1" applyBorder="1" applyAlignment="1">
      <alignment horizontal="center"/>
    </xf>
    <xf numFmtId="0" fontId="0" fillId="0" borderId="6" xfId="0" applyFill="1" applyBorder="1" applyAlignment="1">
      <alignment horizontal="center"/>
    </xf>
    <xf numFmtId="0" fontId="3" fillId="0" borderId="1" xfId="20" applyFill="1" applyBorder="1" applyAlignment="1">
      <alignment horizontal="left"/>
    </xf>
    <xf numFmtId="0" fontId="3" fillId="0" borderId="2" xfId="20" applyFill="1" applyBorder="1" applyAlignment="1">
      <alignment horizontal="left"/>
    </xf>
    <xf numFmtId="0" fontId="46" fillId="0" borderId="0" xfId="0" applyFont="1" applyFill="1" applyAlignment="1">
      <alignment/>
    </xf>
    <xf numFmtId="0" fontId="38" fillId="0" borderId="0" xfId="0" applyFont="1" applyFill="1" applyAlignment="1">
      <alignment/>
    </xf>
    <xf numFmtId="0" fontId="0" fillId="0" borderId="0" xfId="0" applyFill="1" applyBorder="1" applyAlignment="1">
      <alignment/>
    </xf>
    <xf numFmtId="170" fontId="0" fillId="0" borderId="0" xfId="0" applyNumberFormat="1" applyFill="1" applyBorder="1" applyAlignment="1">
      <alignment horizontal="center"/>
    </xf>
    <xf numFmtId="0" fontId="0" fillId="0" borderId="1" xfId="0" applyBorder="1" applyAlignment="1">
      <alignment horizontal="left"/>
    </xf>
    <xf numFmtId="0" fontId="1" fillId="0" borderId="0" xfId="0" applyFont="1" applyAlignment="1">
      <alignment/>
    </xf>
    <xf numFmtId="0" fontId="0" fillId="4" borderId="0" xfId="0" applyFill="1" applyAlignment="1">
      <alignment/>
    </xf>
    <xf numFmtId="0" fontId="0" fillId="4" borderId="1" xfId="0" applyFill="1" applyBorder="1" applyAlignment="1">
      <alignment horizontal="left"/>
    </xf>
    <xf numFmtId="0" fontId="3" fillId="4" borderId="1" xfId="20" applyFill="1" applyBorder="1" applyAlignment="1">
      <alignment horizontal="left"/>
    </xf>
    <xf numFmtId="0" fontId="0" fillId="4" borderId="2" xfId="0" applyFill="1" applyBorder="1" applyAlignment="1">
      <alignment horizontal="left"/>
    </xf>
    <xf numFmtId="0" fontId="0" fillId="4" borderId="6" xfId="0" applyFill="1" applyBorder="1" applyAlignment="1">
      <alignment horizontal="center"/>
    </xf>
    <xf numFmtId="1" fontId="0" fillId="4" borderId="5" xfId="0" applyNumberFormat="1" applyFill="1" applyBorder="1" applyAlignment="1">
      <alignment horizontal="center"/>
    </xf>
    <xf numFmtId="1" fontId="0" fillId="4" borderId="1" xfId="0" applyNumberFormat="1" applyFill="1" applyBorder="1" applyAlignment="1">
      <alignment horizontal="center"/>
    </xf>
    <xf numFmtId="1" fontId="0" fillId="4" borderId="6" xfId="0" applyNumberFormat="1" applyFill="1" applyBorder="1" applyAlignment="1">
      <alignment horizontal="center"/>
    </xf>
    <xf numFmtId="1" fontId="20" fillId="4" borderId="6" xfId="0" applyNumberFormat="1" applyFont="1" applyFill="1" applyBorder="1" applyAlignment="1">
      <alignment horizontal="center"/>
    </xf>
    <xf numFmtId="1" fontId="0" fillId="4" borderId="15" xfId="0" applyNumberFormat="1" applyFill="1" applyBorder="1" applyAlignment="1">
      <alignment horizontal="center"/>
    </xf>
    <xf numFmtId="1" fontId="0" fillId="4" borderId="12" xfId="0" applyNumberFormat="1" applyFill="1" applyBorder="1" applyAlignment="1">
      <alignment horizontal="center"/>
    </xf>
    <xf numFmtId="0" fontId="0" fillId="4" borderId="12" xfId="0" applyFill="1" applyBorder="1" applyAlignment="1">
      <alignment horizontal="left"/>
    </xf>
    <xf numFmtId="1" fontId="0" fillId="4" borderId="14" xfId="0" applyNumberFormat="1" applyFill="1" applyBorder="1" applyAlignment="1">
      <alignment horizontal="center"/>
    </xf>
    <xf numFmtId="0" fontId="3" fillId="4" borderId="0" xfId="20" applyFill="1" applyAlignment="1">
      <alignment/>
    </xf>
    <xf numFmtId="0" fontId="3" fillId="4" borderId="2" xfId="20" applyFill="1" applyBorder="1" applyAlignment="1">
      <alignment horizontal="left"/>
    </xf>
    <xf numFmtId="0" fontId="0" fillId="0" borderId="18" xfId="0" applyFill="1" applyBorder="1" applyAlignment="1">
      <alignment/>
    </xf>
    <xf numFmtId="0" fontId="0" fillId="4" borderId="0" xfId="0" applyFont="1" applyFill="1" applyAlignment="1">
      <alignment/>
    </xf>
    <xf numFmtId="0" fontId="22" fillId="0" borderId="20" xfId="0" applyFont="1" applyFill="1" applyBorder="1" applyAlignment="1">
      <alignment horizontal="left"/>
    </xf>
    <xf numFmtId="0" fontId="22" fillId="0" borderId="6" xfId="0" applyFont="1" applyFill="1" applyBorder="1" applyAlignment="1">
      <alignment horizontal="left"/>
    </xf>
    <xf numFmtId="0" fontId="22" fillId="0" borderId="6" xfId="0" applyFont="1" applyBorder="1" applyAlignment="1">
      <alignment horizontal="left"/>
    </xf>
    <xf numFmtId="0" fontId="22" fillId="4" borderId="6" xfId="0" applyFont="1" applyFill="1" applyBorder="1" applyAlignment="1">
      <alignment horizontal="left"/>
    </xf>
    <xf numFmtId="0" fontId="23" fillId="5" borderId="0" xfId="0" applyFont="1" applyFill="1" applyAlignment="1">
      <alignment/>
    </xf>
    <xf numFmtId="0" fontId="0" fillId="5" borderId="0" xfId="0" applyFill="1" applyAlignment="1">
      <alignment/>
    </xf>
    <xf numFmtId="0" fontId="0" fillId="0" borderId="5" xfId="0" applyFont="1" applyFill="1" applyBorder="1" applyAlignment="1">
      <alignment horizontal="center"/>
    </xf>
    <xf numFmtId="9" fontId="20" fillId="0" borderId="1" xfId="0" applyNumberFormat="1" applyFont="1" applyFill="1" applyBorder="1" applyAlignment="1">
      <alignment horizontal="center"/>
    </xf>
    <xf numFmtId="0" fontId="21" fillId="0" borderId="2" xfId="0" applyFont="1" applyFill="1" applyBorder="1" applyAlignment="1">
      <alignment horizontal="left"/>
    </xf>
    <xf numFmtId="0" fontId="21" fillId="0" borderId="1" xfId="0" applyFont="1" applyFill="1" applyBorder="1" applyAlignment="1">
      <alignment horizontal="left"/>
    </xf>
    <xf numFmtId="46" fontId="1" fillId="5" borderId="0" xfId="0" applyNumberFormat="1" applyFont="1" applyFill="1" applyAlignment="1">
      <alignment/>
    </xf>
    <xf numFmtId="0" fontId="1" fillId="5" borderId="0" xfId="0" applyFont="1" applyFill="1" applyAlignment="1">
      <alignment/>
    </xf>
    <xf numFmtId="0" fontId="46" fillId="5" borderId="0" xfId="0" applyFont="1" applyFill="1" applyAlignment="1">
      <alignment/>
    </xf>
    <xf numFmtId="0" fontId="20" fillId="0" borderId="0" xfId="0" applyNumberFormat="1" applyFont="1" applyAlignment="1">
      <alignment horizontal="left"/>
    </xf>
    <xf numFmtId="9" fontId="20" fillId="4" borderId="17" xfId="0" applyNumberFormat="1" applyFont="1" applyFill="1" applyBorder="1" applyAlignment="1">
      <alignment horizontal="center"/>
    </xf>
    <xf numFmtId="9" fontId="20" fillId="4" borderId="2" xfId="0" applyNumberFormat="1" applyFont="1" applyFill="1" applyBorder="1" applyAlignment="1">
      <alignment horizontal="center"/>
    </xf>
    <xf numFmtId="9" fontId="20" fillId="4" borderId="13" xfId="0" applyNumberFormat="1" applyFont="1" applyFill="1" applyBorder="1" applyAlignment="1">
      <alignment horizontal="center"/>
    </xf>
    <xf numFmtId="1" fontId="20" fillId="4" borderId="5" xfId="0" applyNumberFormat="1" applyFont="1" applyFill="1" applyBorder="1" applyAlignment="1">
      <alignment horizontal="center"/>
    </xf>
    <xf numFmtId="9" fontId="20" fillId="4" borderId="1" xfId="0" applyNumberFormat="1" applyFont="1" applyFill="1" applyBorder="1" applyAlignment="1">
      <alignment horizontal="center"/>
    </xf>
    <xf numFmtId="0" fontId="0" fillId="0" borderId="12" xfId="0" applyBorder="1" applyAlignment="1">
      <alignment horizontal="left"/>
    </xf>
    <xf numFmtId="0" fontId="0" fillId="0" borderId="0" xfId="0" applyFont="1" applyAlignment="1">
      <alignment/>
    </xf>
    <xf numFmtId="1" fontId="0" fillId="0" borderId="12" xfId="0" applyNumberFormat="1" applyFont="1" applyFill="1" applyBorder="1" applyAlignment="1">
      <alignment horizontal="center"/>
    </xf>
    <xf numFmtId="1" fontId="0" fillId="6" borderId="15" xfId="0" applyNumberFormat="1" applyFill="1" applyBorder="1" applyAlignment="1">
      <alignment horizontal="center"/>
    </xf>
    <xf numFmtId="0" fontId="0" fillId="4" borderId="1" xfId="0" applyFont="1" applyFill="1" applyBorder="1" applyAlignment="1">
      <alignment horizontal="left"/>
    </xf>
    <xf numFmtId="0" fontId="0" fillId="4" borderId="6" xfId="0" applyFont="1" applyFill="1" applyBorder="1" applyAlignment="1">
      <alignment horizontal="center"/>
    </xf>
    <xf numFmtId="0" fontId="23" fillId="7" borderId="0" xfId="0" applyFont="1" applyFill="1" applyAlignment="1">
      <alignment/>
    </xf>
    <xf numFmtId="0" fontId="0" fillId="7" borderId="0" xfId="0" applyFill="1" applyAlignment="1">
      <alignment/>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5" fillId="0" borderId="24" xfId="0" applyFont="1" applyBorder="1" applyAlignment="1">
      <alignment horizontal="left"/>
    </xf>
    <xf numFmtId="0" fontId="25" fillId="0" borderId="26"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Papers</a:t>
            </a:r>
            <a:r>
              <a:rPr lang="en-US" cap="none" sz="150" b="1" i="0" u="none" baseline="0">
                <a:latin typeface="Arial"/>
                <a:ea typeface="Arial"/>
                <a:cs typeface="Arial"/>
              </a:rPr>
              <a:t> Published in the Proceedings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'IFCS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'IFCS Original_Data'!$D$23:$D$69</c:f>
              <c:numCache/>
            </c:numRef>
          </c:cat>
          <c:val>
            <c:numRef>
              <c:f>'IFCS Original_Data'!$AE$23:$AE$69</c:f>
              <c:numCache/>
            </c:numRef>
          </c:val>
        </c:ser>
        <c:overlap val="100"/>
        <c:gapWidth val="50"/>
        <c:axId val="60075074"/>
        <c:axId val="3804755"/>
      </c:barChart>
      <c:catAx>
        <c:axId val="60075074"/>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804755"/>
        <c:crosses val="autoZero"/>
        <c:auto val="1"/>
        <c:lblOffset val="100"/>
        <c:tickLblSkip val="1"/>
        <c:noMultiLvlLbl val="0"/>
      </c:catAx>
      <c:valAx>
        <c:axId val="3804755"/>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60075074"/>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Visits</a:t>
            </a:r>
            <a:r>
              <a:rPr lang="en-US" cap="none" sz="1100" b="1" i="0" u="none" baseline="0">
                <a:latin typeface="Arial"/>
                <a:ea typeface="Arial"/>
                <a:cs typeface="Arial"/>
              </a:rPr>
              <a:t> of the Home Page of the 2008 IEEE International Ultrasonics Symposia Website (Conference Dates: November 2-5, 2008)</a:t>
            </a:r>
          </a:p>
        </c:rich>
      </c:tx>
      <c:layout>
        <c:manualLayout>
          <c:xMode val="factor"/>
          <c:yMode val="factor"/>
          <c:x val="0.041"/>
          <c:y val="-0.02075"/>
        </c:manualLayout>
      </c:layout>
      <c:spPr>
        <a:noFill/>
        <a:ln>
          <a:noFill/>
        </a:ln>
      </c:spPr>
    </c:title>
    <c:plotArea>
      <c:layout>
        <c:manualLayout>
          <c:xMode val="edge"/>
          <c:yMode val="edge"/>
          <c:x val="0.03075"/>
          <c:y val="0.1095"/>
          <c:w val="0.96925"/>
          <c:h val="0.861"/>
        </c:manualLayout>
      </c:layout>
      <c:lineChart>
        <c:grouping val="standard"/>
        <c:varyColors val="0"/>
        <c:ser>
          <c:idx val="0"/>
          <c:order val="0"/>
          <c:tx>
            <c:strRef>
              <c:f>'IFCS Original_Data'!$CB$7</c:f>
              <c:strCache>
                <c:ptCount val="1"/>
                <c:pt idx="0">
                  <c:v>Counts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'IFCS Original_Data'!$CA$8:$CA$26</c:f>
              <c:strCache>
                <c:ptCount val="19"/>
                <c:pt idx="0">
                  <c:v>38932</c:v>
                </c:pt>
                <c:pt idx="1">
                  <c:v>39269</c:v>
                </c:pt>
                <c:pt idx="2">
                  <c:v>39486</c:v>
                </c:pt>
                <c:pt idx="3">
                  <c:v>39573</c:v>
                </c:pt>
                <c:pt idx="4">
                  <c:v>39578</c:v>
                </c:pt>
                <c:pt idx="5">
                  <c:v>39621</c:v>
                </c:pt>
                <c:pt idx="6">
                  <c:v>39631</c:v>
                </c:pt>
                <c:pt idx="7">
                  <c:v>39663</c:v>
                </c:pt>
                <c:pt idx="8">
                  <c:v>39683</c:v>
                </c:pt>
                <c:pt idx="9">
                  <c:v>39703</c:v>
                </c:pt>
                <c:pt idx="10">
                  <c:v>39719</c:v>
                </c:pt>
                <c:pt idx="11">
                  <c:v>39731</c:v>
                </c:pt>
                <c:pt idx="12">
                  <c:v>39745</c:v>
                </c:pt>
                <c:pt idx="13">
                  <c:v>39763</c:v>
                </c:pt>
                <c:pt idx="14">
                  <c:v>39813</c:v>
                </c:pt>
                <c:pt idx="15">
                  <c:v>39854</c:v>
                </c:pt>
                <c:pt idx="16">
                  <c:v>39855</c:v>
                </c:pt>
                <c:pt idx="17">
                  <c:v>39928</c:v>
                </c:pt>
                <c:pt idx="18">
                  <c:v>40009</c:v>
                </c:pt>
              </c:strCache>
            </c:strRef>
          </c:cat>
          <c:val>
            <c:numRef>
              <c:f>'IFCS Original_Data'!$CB$8:$CB$26</c:f>
              <c:numCache>
                <c:ptCount val="19"/>
                <c:pt idx="0">
                  <c:v>1</c:v>
                </c:pt>
                <c:pt idx="1">
                  <c:v>1228</c:v>
                </c:pt>
                <c:pt idx="2">
                  <c:v>5590</c:v>
                </c:pt>
                <c:pt idx="3">
                  <c:v>16547</c:v>
                </c:pt>
                <c:pt idx="4">
                  <c:v>17315</c:v>
                </c:pt>
                <c:pt idx="5">
                  <c:v>21476</c:v>
                </c:pt>
                <c:pt idx="6">
                  <c:v>23190</c:v>
                </c:pt>
                <c:pt idx="7">
                  <c:v>27618</c:v>
                </c:pt>
                <c:pt idx="8">
                  <c:v>29721</c:v>
                </c:pt>
                <c:pt idx="9">
                  <c:v>35005</c:v>
                </c:pt>
                <c:pt idx="10">
                  <c:v>37692</c:v>
                </c:pt>
                <c:pt idx="11">
                  <c:v>40697</c:v>
                </c:pt>
                <c:pt idx="12">
                  <c:v>43947</c:v>
                </c:pt>
                <c:pt idx="13">
                  <c:v>49401</c:v>
                </c:pt>
                <c:pt idx="14">
                  <c:v>52648</c:v>
                </c:pt>
                <c:pt idx="15">
                  <c:v>53867</c:v>
                </c:pt>
                <c:pt idx="16">
                  <c:v>54235</c:v>
                </c:pt>
                <c:pt idx="17">
                  <c:v>55898</c:v>
                </c:pt>
                <c:pt idx="18">
                  <c:v>57055</c:v>
                </c:pt>
              </c:numCache>
            </c:numRef>
          </c:val>
          <c:smooth val="0"/>
        </c:ser>
        <c:marker val="1"/>
        <c:axId val="40887996"/>
        <c:axId val="32447645"/>
      </c:lineChart>
      <c:dateAx>
        <c:axId val="40887996"/>
        <c:scaling>
          <c:orientation val="minMax"/>
          <c:max val="40009"/>
          <c:min val="38930"/>
        </c:scaling>
        <c:axPos val="b"/>
        <c:title>
          <c:tx>
            <c:rich>
              <a:bodyPr vert="horz" rot="0" anchor="ctr"/>
              <a:lstStyle/>
              <a:p>
                <a:pPr algn="ctr">
                  <a:defRPr/>
                </a:pPr>
                <a:r>
                  <a:rPr lang="en-US" cap="none" sz="105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2447645"/>
        <c:crosses val="autoZero"/>
        <c:auto val="0"/>
        <c:baseTimeUnit val="days"/>
        <c:majorUnit val="1"/>
        <c:majorTimeUnit val="months"/>
        <c:minorUnit val="2"/>
        <c:minorTimeUnit val="days"/>
        <c:noMultiLvlLbl val="0"/>
      </c:dateAx>
      <c:valAx>
        <c:axId val="32447645"/>
        <c:scaling>
          <c:orientation val="minMax"/>
          <c:max val="60000"/>
          <c:min val="0"/>
        </c:scaling>
        <c:axPos val="l"/>
        <c:title>
          <c:tx>
            <c:rich>
              <a:bodyPr vert="horz" rot="-5400000" anchor="ctr"/>
              <a:lstStyle/>
              <a:p>
                <a:pPr algn="ctr">
                  <a:defRPr/>
                </a:pPr>
                <a:r>
                  <a:rPr lang="en-US" cap="none" sz="1100" b="1" i="0" u="none" baseline="0">
                    <a:latin typeface="Arial"/>
                    <a:ea typeface="Arial"/>
                    <a:cs typeface="Arial"/>
                  </a:rPr>
                  <a:t>Number of Visits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887996"/>
        <c:crossesAt val="1"/>
        <c:crossBetween val="between"/>
        <c:dispUnits/>
        <c:majorUnit val="6000"/>
        <c:minorUnit val="120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Successfully Submitted</a:t>
            </a:r>
            <a:r>
              <a:rPr lang="en-US" cap="none" sz="1100" b="1" i="0" u="none" baseline="0">
                <a:latin typeface="Arial"/>
                <a:ea typeface="Arial"/>
                <a:cs typeface="Arial"/>
              </a:rPr>
              <a:t> to the 2008 IEEE International Ultrasonics Symposium (Submission Deadline: May 4, 2008, PST / May 5, EST)</a:t>
            </a:r>
          </a:p>
        </c:rich>
      </c:tx>
      <c:layout>
        <c:manualLayout>
          <c:xMode val="factor"/>
          <c:yMode val="factor"/>
          <c:x val="0.041"/>
          <c:y val="-0.02075"/>
        </c:manualLayout>
      </c:layout>
      <c:spPr>
        <a:noFill/>
        <a:ln>
          <a:noFill/>
        </a:ln>
      </c:spPr>
    </c:title>
    <c:plotArea>
      <c:layout>
        <c:manualLayout>
          <c:xMode val="edge"/>
          <c:yMode val="edge"/>
          <c:x val="0.03075"/>
          <c:y val="0.10725"/>
          <c:w val="0.96925"/>
          <c:h val="0.84525"/>
        </c:manualLayout>
      </c:layout>
      <c:lineChart>
        <c:grouping val="standard"/>
        <c:varyColors val="0"/>
        <c:ser>
          <c:idx val="0"/>
          <c:order val="0"/>
          <c:tx>
            <c:strRef>
              <c:f>'IFCS Original_Data'!$CE$7</c:f>
              <c:strCache>
                <c:ptCount val="1"/>
                <c:pt idx="0">
                  <c:v># of Abstracts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'IFCS Original_Data'!$CD$8:$CD$25</c:f>
              <c:strCache>
                <c:ptCount val="18"/>
                <c:pt idx="0">
                  <c:v>39554</c:v>
                </c:pt>
                <c:pt idx="1">
                  <c:v>39555</c:v>
                </c:pt>
                <c:pt idx="2">
                  <c:v>39556</c:v>
                </c:pt>
                <c:pt idx="3">
                  <c:v>39557</c:v>
                </c:pt>
                <c:pt idx="4">
                  <c:v>39558</c:v>
                </c:pt>
                <c:pt idx="5">
                  <c:v>39559</c:v>
                </c:pt>
                <c:pt idx="6">
                  <c:v>39560</c:v>
                </c:pt>
                <c:pt idx="7">
                  <c:v>39561</c:v>
                </c:pt>
                <c:pt idx="8">
                  <c:v>39562</c:v>
                </c:pt>
                <c:pt idx="9">
                  <c:v>39563</c:v>
                </c:pt>
                <c:pt idx="10">
                  <c:v>39564</c:v>
                </c:pt>
                <c:pt idx="11">
                  <c:v>39566</c:v>
                </c:pt>
                <c:pt idx="12">
                  <c:v>39568</c:v>
                </c:pt>
                <c:pt idx="13">
                  <c:v>39569</c:v>
                </c:pt>
                <c:pt idx="14">
                  <c:v>39571</c:v>
                </c:pt>
                <c:pt idx="15">
                  <c:v>39572</c:v>
                </c:pt>
                <c:pt idx="16">
                  <c:v>39573</c:v>
                </c:pt>
              </c:strCache>
            </c:strRef>
          </c:cat>
          <c:val>
            <c:numRef>
              <c:f>'IFCS Original_Data'!$CE$8:$CE$25</c:f>
              <c:numCache>
                <c:ptCount val="18"/>
                <c:pt idx="0">
                  <c:v>10</c:v>
                </c:pt>
                <c:pt idx="1">
                  <c:v>13</c:v>
                </c:pt>
                <c:pt idx="2">
                  <c:v>15</c:v>
                </c:pt>
                <c:pt idx="3">
                  <c:v>18</c:v>
                </c:pt>
                <c:pt idx="4">
                  <c:v>18</c:v>
                </c:pt>
                <c:pt idx="5">
                  <c:v>27</c:v>
                </c:pt>
                <c:pt idx="6">
                  <c:v>37</c:v>
                </c:pt>
                <c:pt idx="7">
                  <c:v>48</c:v>
                </c:pt>
                <c:pt idx="8">
                  <c:v>56</c:v>
                </c:pt>
                <c:pt idx="9">
                  <c:v>59</c:v>
                </c:pt>
                <c:pt idx="10">
                  <c:v>63</c:v>
                </c:pt>
                <c:pt idx="11">
                  <c:v>98</c:v>
                </c:pt>
                <c:pt idx="12">
                  <c:v>180</c:v>
                </c:pt>
                <c:pt idx="13">
                  <c:v>210</c:v>
                </c:pt>
                <c:pt idx="14">
                  <c:v>529</c:v>
                </c:pt>
                <c:pt idx="15">
                  <c:v>712</c:v>
                </c:pt>
                <c:pt idx="16">
                  <c:v>917</c:v>
                </c:pt>
              </c:numCache>
            </c:numRef>
          </c:val>
          <c:smooth val="0"/>
        </c:ser>
        <c:marker val="1"/>
        <c:axId val="23593350"/>
        <c:axId val="11013559"/>
      </c:lineChart>
      <c:catAx>
        <c:axId val="23593350"/>
        <c:scaling>
          <c:orientation val="minMax"/>
          <c:max val="39573"/>
          <c:min val="39554"/>
        </c:scaling>
        <c:axPos val="b"/>
        <c:title>
          <c:tx>
            <c:rich>
              <a:bodyPr vert="horz" rot="0" anchor="ctr"/>
              <a:lstStyle/>
              <a:p>
                <a:pPr algn="ctr">
                  <a:defRPr/>
                </a:pPr>
                <a:r>
                  <a:rPr lang="en-US" cap="none" sz="1050" b="1" i="0" u="none" baseline="0">
                    <a:latin typeface="Arial"/>
                    <a:ea typeface="Arial"/>
                    <a:cs typeface="Arial"/>
                  </a:rPr>
                  <a:t>Time - EST (Day)</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1013559"/>
        <c:crosses val="autoZero"/>
        <c:auto val="1"/>
        <c:lblOffset val="100"/>
        <c:tickLblSkip val="1"/>
        <c:noMultiLvlLbl val="0"/>
      </c:catAx>
      <c:valAx>
        <c:axId val="11013559"/>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593350"/>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Papers Submitted Successfully </a:t>
            </a:r>
            <a:r>
              <a:rPr lang="en-US" cap="none" sz="1100" b="1" i="0" u="none" baseline="0">
                <a:latin typeface="Arial"/>
                <a:ea typeface="Arial"/>
                <a:cs typeface="Arial"/>
              </a:rPr>
              <a:t>to the 2008 IEEE International Ultrasonics Symposium (Submission Deadline: Nov. 2, 2008, Beijing Time)</a:t>
            </a:r>
          </a:p>
        </c:rich>
      </c:tx>
      <c:layout>
        <c:manualLayout>
          <c:xMode val="factor"/>
          <c:yMode val="factor"/>
          <c:x val="0.041"/>
          <c:y val="-0.02075"/>
        </c:manualLayout>
      </c:layout>
      <c:spPr>
        <a:noFill/>
        <a:ln>
          <a:noFill/>
        </a:ln>
      </c:spPr>
    </c:title>
    <c:plotArea>
      <c:layout>
        <c:manualLayout>
          <c:xMode val="edge"/>
          <c:yMode val="edge"/>
          <c:x val="0.03075"/>
          <c:y val="0.10775"/>
          <c:w val="0.96925"/>
          <c:h val="0.85625"/>
        </c:manualLayout>
      </c:layout>
      <c:lineChart>
        <c:grouping val="standard"/>
        <c:varyColors val="0"/>
        <c:ser>
          <c:idx val="0"/>
          <c:order val="0"/>
          <c:tx>
            <c:strRef>
              <c:f>'IFCS Original_Data'!$CH$7</c:f>
              <c:strCache>
                <c:ptCount val="1"/>
                <c:pt idx="0">
                  <c:v># of Papers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'IFCS Original_Data'!$CG$8:$CG$15</c:f>
              <c:strCache>
                <c:ptCount val="8"/>
                <c:pt idx="0">
                  <c:v>39731</c:v>
                </c:pt>
                <c:pt idx="1">
                  <c:v>39734</c:v>
                </c:pt>
                <c:pt idx="2">
                  <c:v>39742</c:v>
                </c:pt>
                <c:pt idx="3">
                  <c:v>39746</c:v>
                </c:pt>
                <c:pt idx="4">
                  <c:v>39750</c:v>
                </c:pt>
                <c:pt idx="5">
                  <c:v>39752</c:v>
                </c:pt>
                <c:pt idx="6">
                  <c:v>39753</c:v>
                </c:pt>
                <c:pt idx="7">
                  <c:v>39754</c:v>
                </c:pt>
              </c:strCache>
            </c:strRef>
          </c:cat>
          <c:val>
            <c:numRef>
              <c:f>'IFCS Original_Data'!$CH$8:$CH$15</c:f>
              <c:numCache>
                <c:ptCount val="8"/>
                <c:pt idx="0">
                  <c:v>0</c:v>
                </c:pt>
                <c:pt idx="1">
                  <c:v>13</c:v>
                </c:pt>
                <c:pt idx="2">
                  <c:v>37</c:v>
                </c:pt>
                <c:pt idx="3">
                  <c:v>81</c:v>
                </c:pt>
                <c:pt idx="4">
                  <c:v>171</c:v>
                </c:pt>
                <c:pt idx="5">
                  <c:v>295</c:v>
                </c:pt>
                <c:pt idx="6">
                  <c:v>411</c:v>
                </c:pt>
                <c:pt idx="7">
                  <c:v>553</c:v>
                </c:pt>
              </c:numCache>
            </c:numRef>
          </c:val>
          <c:smooth val="0"/>
        </c:ser>
        <c:marker val="1"/>
        <c:axId val="32013168"/>
        <c:axId val="19683057"/>
      </c:lineChart>
      <c:catAx>
        <c:axId val="32013168"/>
        <c:scaling>
          <c:orientation val="minMax"/>
          <c:max val="39754"/>
          <c:min val="39731"/>
        </c:scaling>
        <c:axPos val="b"/>
        <c:title>
          <c:tx>
            <c:rich>
              <a:bodyPr vert="horz" rot="0" anchor="ctr"/>
              <a:lstStyle/>
              <a:p>
                <a:pPr algn="ctr">
                  <a:defRPr/>
                </a:pPr>
                <a:r>
                  <a:rPr lang="en-US" cap="none" sz="1000" b="1" i="0" u="none" baseline="0">
                    <a:latin typeface="Arial"/>
                    <a:ea typeface="Arial"/>
                    <a:cs typeface="Arial"/>
                  </a:rPr>
                  <a:t>Time (Day)</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9683057"/>
        <c:crosses val="autoZero"/>
        <c:auto val="1"/>
        <c:lblOffset val="100"/>
        <c:tickLblSkip val="1"/>
        <c:noMultiLvlLbl val="0"/>
      </c:catAx>
      <c:valAx>
        <c:axId val="19683057"/>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Papers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013168"/>
        <c:crossesAt val="1"/>
        <c:crossBetween val="between"/>
        <c:dispUnits/>
        <c:majorUnit val="75"/>
        <c:minorUnit val="15"/>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Short Course Registrations</a:t>
            </a:r>
            <a:r>
              <a:rPr lang="en-US" cap="none" sz="1100" b="1" i="0" u="none" baseline="0">
                <a:latin typeface="Arial"/>
                <a:ea typeface="Arial"/>
                <a:cs typeface="Arial"/>
              </a:rPr>
              <a:t> of the 2008 IEEE International Ultrasonics Symposium (Early Registration Opened on July 20, 2008) 
 (Conference Dates: November 2-5, 2008)</a:t>
            </a:r>
          </a:p>
        </c:rich>
      </c:tx>
      <c:layout>
        <c:manualLayout>
          <c:xMode val="factor"/>
          <c:yMode val="factor"/>
          <c:x val="0.041"/>
          <c:y val="-0.02075"/>
        </c:manualLayout>
      </c:layout>
      <c:spPr>
        <a:noFill/>
        <a:ln>
          <a:noFill/>
        </a:ln>
      </c:spPr>
    </c:title>
    <c:plotArea>
      <c:layout>
        <c:manualLayout>
          <c:xMode val="edge"/>
          <c:yMode val="edge"/>
          <c:x val="0.0335"/>
          <c:y val="0.10975"/>
          <c:w val="0.9665"/>
          <c:h val="0.8585"/>
        </c:manualLayout>
      </c:layout>
      <c:lineChart>
        <c:grouping val="standard"/>
        <c:varyColors val="0"/>
        <c:ser>
          <c:idx val="0"/>
          <c:order val="0"/>
          <c:tx>
            <c:strRef>
              <c:f>'IFCS Original_Data'!$CK$7</c:f>
              <c:strCache>
                <c:ptCount val="1"/>
                <c:pt idx="0">
                  <c:v># of SC Attendees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'IFCS Original_Data'!$CJ$8:$CJ$41</c:f>
              <c:strCache>
                <c:ptCount val="34"/>
                <c:pt idx="0">
                  <c:v>39649</c:v>
                </c:pt>
                <c:pt idx="1">
                  <c:v>39654</c:v>
                </c:pt>
                <c:pt idx="2">
                  <c:v>39659</c:v>
                </c:pt>
                <c:pt idx="3">
                  <c:v>39665</c:v>
                </c:pt>
                <c:pt idx="4">
                  <c:v>39670</c:v>
                </c:pt>
                <c:pt idx="5">
                  <c:v>39675</c:v>
                </c:pt>
                <c:pt idx="6">
                  <c:v>39680</c:v>
                </c:pt>
                <c:pt idx="7">
                  <c:v>39685</c:v>
                </c:pt>
                <c:pt idx="8">
                  <c:v>39690</c:v>
                </c:pt>
                <c:pt idx="9">
                  <c:v>39696</c:v>
                </c:pt>
                <c:pt idx="10">
                  <c:v>39701</c:v>
                </c:pt>
                <c:pt idx="11">
                  <c:v>39703</c:v>
                </c:pt>
                <c:pt idx="12">
                  <c:v>39706</c:v>
                </c:pt>
                <c:pt idx="13">
                  <c:v>39711</c:v>
                </c:pt>
                <c:pt idx="14">
                  <c:v>39716</c:v>
                </c:pt>
                <c:pt idx="15">
                  <c:v>39721</c:v>
                </c:pt>
                <c:pt idx="16">
                  <c:v>39724</c:v>
                </c:pt>
                <c:pt idx="17">
                  <c:v>39725</c:v>
                </c:pt>
                <c:pt idx="18">
                  <c:v>39728</c:v>
                </c:pt>
                <c:pt idx="19">
                  <c:v>39730</c:v>
                </c:pt>
                <c:pt idx="20">
                  <c:v>39734</c:v>
                </c:pt>
                <c:pt idx="21">
                  <c:v>39735</c:v>
                </c:pt>
                <c:pt idx="22">
                  <c:v>39736</c:v>
                </c:pt>
                <c:pt idx="23">
                  <c:v>39738</c:v>
                </c:pt>
                <c:pt idx="24">
                  <c:v>39740</c:v>
                </c:pt>
                <c:pt idx="25">
                  <c:v>39741</c:v>
                </c:pt>
                <c:pt idx="26">
                  <c:v>39744</c:v>
                </c:pt>
                <c:pt idx="27">
                  <c:v>39745</c:v>
                </c:pt>
                <c:pt idx="28">
                  <c:v>39746</c:v>
                </c:pt>
                <c:pt idx="29">
                  <c:v>39747</c:v>
                </c:pt>
                <c:pt idx="30">
                  <c:v>39750</c:v>
                </c:pt>
                <c:pt idx="31">
                  <c:v>39752</c:v>
                </c:pt>
                <c:pt idx="32">
                  <c:v>39753</c:v>
                </c:pt>
                <c:pt idx="33">
                  <c:v>39754</c:v>
                </c:pt>
              </c:strCache>
            </c:strRef>
          </c:cat>
          <c:val>
            <c:numRef>
              <c:f>'IFCS Original_Data'!$CK$8:$CK$41</c:f>
              <c:numCache>
                <c:ptCount val="34"/>
                <c:pt idx="0">
                  <c:v>0</c:v>
                </c:pt>
                <c:pt idx="1">
                  <c:v>3</c:v>
                </c:pt>
                <c:pt idx="2">
                  <c:v>3</c:v>
                </c:pt>
                <c:pt idx="3">
                  <c:v>12</c:v>
                </c:pt>
                <c:pt idx="4">
                  <c:v>18</c:v>
                </c:pt>
                <c:pt idx="5">
                  <c:v>19</c:v>
                </c:pt>
                <c:pt idx="6">
                  <c:v>30</c:v>
                </c:pt>
                <c:pt idx="7">
                  <c:v>41</c:v>
                </c:pt>
                <c:pt idx="8">
                  <c:v>49</c:v>
                </c:pt>
                <c:pt idx="9">
                  <c:v>110</c:v>
                </c:pt>
                <c:pt idx="10">
                  <c:v>155</c:v>
                </c:pt>
                <c:pt idx="11">
                  <c:v>180</c:v>
                </c:pt>
                <c:pt idx="12">
                  <c:v>190</c:v>
                </c:pt>
                <c:pt idx="13">
                  <c:v>196</c:v>
                </c:pt>
                <c:pt idx="14">
                  <c:v>201</c:v>
                </c:pt>
                <c:pt idx="15">
                  <c:v>209</c:v>
                </c:pt>
                <c:pt idx="16">
                  <c:v>211</c:v>
                </c:pt>
                <c:pt idx="17">
                  <c:v>212</c:v>
                </c:pt>
                <c:pt idx="18">
                  <c:v>213</c:v>
                </c:pt>
                <c:pt idx="19">
                  <c:v>213</c:v>
                </c:pt>
                <c:pt idx="20">
                  <c:v>222</c:v>
                </c:pt>
                <c:pt idx="21">
                  <c:v>231</c:v>
                </c:pt>
                <c:pt idx="22">
                  <c:v>237</c:v>
                </c:pt>
                <c:pt idx="23">
                  <c:v>237</c:v>
                </c:pt>
                <c:pt idx="24">
                  <c:v>240</c:v>
                </c:pt>
                <c:pt idx="25">
                  <c:v>240</c:v>
                </c:pt>
                <c:pt idx="26">
                  <c:v>246</c:v>
                </c:pt>
                <c:pt idx="27">
                  <c:v>245</c:v>
                </c:pt>
                <c:pt idx="28">
                  <c:v>250</c:v>
                </c:pt>
                <c:pt idx="29">
                  <c:v>254</c:v>
                </c:pt>
                <c:pt idx="30">
                  <c:v>266</c:v>
                </c:pt>
                <c:pt idx="31">
                  <c:v>273</c:v>
                </c:pt>
                <c:pt idx="32">
                  <c:v>274</c:v>
                </c:pt>
                <c:pt idx="33">
                  <c:v>292</c:v>
                </c:pt>
              </c:numCache>
            </c:numRef>
          </c:val>
          <c:smooth val="0"/>
        </c:ser>
        <c:marker val="1"/>
        <c:axId val="42929786"/>
        <c:axId val="50823755"/>
      </c:lineChart>
      <c:catAx>
        <c:axId val="42929786"/>
        <c:scaling>
          <c:orientation val="minMax"/>
          <c:max val="39754"/>
          <c:min val="39649"/>
        </c:scaling>
        <c:axPos val="b"/>
        <c:title>
          <c:tx>
            <c:rich>
              <a:bodyPr vert="horz" rot="0" anchor="ctr"/>
              <a:lstStyle/>
              <a:p>
                <a:pPr algn="ctr">
                  <a:defRPr/>
                </a:pPr>
                <a:r>
                  <a:rPr lang="en-US" cap="none" sz="105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out"/>
        <c:tickLblPos val="nextTo"/>
        <c:txPr>
          <a:bodyPr vert="horz" rot="-5400000"/>
          <a:lstStyle/>
          <a:p>
            <a:pPr>
              <a:defRPr lang="en-US" cap="none" sz="900" b="0" i="0" u="none" baseline="0">
                <a:latin typeface="Arial"/>
                <a:ea typeface="Arial"/>
                <a:cs typeface="Arial"/>
              </a:defRPr>
            </a:pPr>
          </a:p>
        </c:txPr>
        <c:crossAx val="50823755"/>
        <c:crosses val="autoZero"/>
        <c:auto val="1"/>
        <c:lblOffset val="100"/>
        <c:tickLblSkip val="1"/>
        <c:noMultiLvlLbl val="0"/>
      </c:catAx>
      <c:valAx>
        <c:axId val="50823755"/>
        <c:scaling>
          <c:orientation val="minMax"/>
          <c:max val="400"/>
          <c:min val="0"/>
        </c:scaling>
        <c:axPos val="l"/>
        <c:title>
          <c:tx>
            <c:rich>
              <a:bodyPr vert="horz" rot="-5400000" anchor="ctr"/>
              <a:lstStyle/>
              <a:p>
                <a:pPr algn="ctr">
                  <a:defRPr/>
                </a:pPr>
                <a:r>
                  <a:rPr lang="en-US" cap="none" sz="1100" b="1" i="0" u="none" baseline="0">
                    <a:latin typeface="Arial"/>
                    <a:ea typeface="Arial"/>
                    <a:cs typeface="Arial"/>
                  </a:rPr>
                  <a:t>Number of Registrations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929786"/>
        <c:crossesAt val="1"/>
        <c:crossBetween val="between"/>
        <c:dispUnits/>
        <c:majorUnit val="40"/>
        <c:minorUnit val="8"/>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Conference Registrations </a:t>
            </a:r>
            <a:r>
              <a:rPr lang="en-US" cap="none" sz="1100" b="1" i="0" u="none" baseline="0">
                <a:latin typeface="Arial"/>
                <a:ea typeface="Arial"/>
                <a:cs typeface="Arial"/>
              </a:rPr>
              <a:t>of the 2008 IEEE International Ultrasonics Symposium (Conference Dates: November 2-5, 2008)</a:t>
            </a:r>
          </a:p>
        </c:rich>
      </c:tx>
      <c:layout>
        <c:manualLayout>
          <c:xMode val="factor"/>
          <c:yMode val="factor"/>
          <c:x val="0.041"/>
          <c:y val="-0.02075"/>
        </c:manualLayout>
      </c:layout>
      <c:spPr>
        <a:noFill/>
        <a:ln>
          <a:noFill/>
        </a:ln>
      </c:spPr>
    </c:title>
    <c:plotArea>
      <c:layout>
        <c:manualLayout>
          <c:xMode val="edge"/>
          <c:yMode val="edge"/>
          <c:x val="0.0335"/>
          <c:y val="0.10775"/>
          <c:w val="0.9665"/>
          <c:h val="0.85825"/>
        </c:manualLayout>
      </c:layout>
      <c:lineChart>
        <c:grouping val="standard"/>
        <c:varyColors val="0"/>
        <c:ser>
          <c:idx val="0"/>
          <c:order val="0"/>
          <c:tx>
            <c:strRef>
              <c:f>'IFCS Original_Data'!$CB$45</c:f>
              <c:strCache>
                <c:ptCount val="1"/>
                <c:pt idx="0">
                  <c:v>883</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'IFCS Original_Data'!$CA$31:$CA$49</c:f>
              <c:strCache>
                <c:ptCount val="19"/>
                <c:pt idx="0">
                  <c:v>39649</c:v>
                </c:pt>
                <c:pt idx="1">
                  <c:v>39672</c:v>
                </c:pt>
                <c:pt idx="2">
                  <c:v>39674</c:v>
                </c:pt>
                <c:pt idx="3">
                  <c:v>39684</c:v>
                </c:pt>
                <c:pt idx="4">
                  <c:v>39689</c:v>
                </c:pt>
                <c:pt idx="5">
                  <c:v>39694</c:v>
                </c:pt>
                <c:pt idx="6">
                  <c:v>39695</c:v>
                </c:pt>
                <c:pt idx="7">
                  <c:v>39702</c:v>
                </c:pt>
                <c:pt idx="8">
                  <c:v>39704</c:v>
                </c:pt>
                <c:pt idx="9">
                  <c:v>39715</c:v>
                </c:pt>
                <c:pt idx="10">
                  <c:v>39736</c:v>
                </c:pt>
                <c:pt idx="11">
                  <c:v>39750</c:v>
                </c:pt>
                <c:pt idx="12">
                  <c:v>39751</c:v>
                </c:pt>
                <c:pt idx="13">
                  <c:v>39752</c:v>
                </c:pt>
                <c:pt idx="14">
                  <c:v>39753</c:v>
                </c:pt>
                <c:pt idx="15">
                  <c:v>39754</c:v>
                </c:pt>
                <c:pt idx="16">
                  <c:v>39755</c:v>
                </c:pt>
                <c:pt idx="17">
                  <c:v>39756</c:v>
                </c:pt>
                <c:pt idx="18">
                  <c:v>39757</c:v>
                </c:pt>
              </c:strCache>
            </c:strRef>
          </c:cat>
          <c:val>
            <c:numRef>
              <c:f>'IFCS Original_Data'!$CB$31:$CB$49</c:f>
              <c:numCache>
                <c:ptCount val="19"/>
                <c:pt idx="0">
                  <c:v>90</c:v>
                </c:pt>
                <c:pt idx="1">
                  <c:v>167</c:v>
                </c:pt>
                <c:pt idx="2">
                  <c:v>194</c:v>
                </c:pt>
                <c:pt idx="3">
                  <c:v>241</c:v>
                </c:pt>
                <c:pt idx="4">
                  <c:v>299</c:v>
                </c:pt>
                <c:pt idx="5">
                  <c:v>381</c:v>
                </c:pt>
                <c:pt idx="6">
                  <c:v>410</c:v>
                </c:pt>
                <c:pt idx="7">
                  <c:v>610</c:v>
                </c:pt>
                <c:pt idx="8">
                  <c:v>660</c:v>
                </c:pt>
                <c:pt idx="9">
                  <c:v>713</c:v>
                </c:pt>
                <c:pt idx="10">
                  <c:v>769</c:v>
                </c:pt>
                <c:pt idx="11">
                  <c:v>833</c:v>
                </c:pt>
                <c:pt idx="12">
                  <c:v>843</c:v>
                </c:pt>
                <c:pt idx="13">
                  <c:v>850</c:v>
                </c:pt>
                <c:pt idx="14">
                  <c:v>883</c:v>
                </c:pt>
                <c:pt idx="15">
                  <c:v>974</c:v>
                </c:pt>
                <c:pt idx="16">
                  <c:v>1018</c:v>
                </c:pt>
                <c:pt idx="17">
                  <c:v>1023</c:v>
                </c:pt>
                <c:pt idx="18">
                  <c:v>1023</c:v>
                </c:pt>
              </c:numCache>
            </c:numRef>
          </c:val>
          <c:smooth val="0"/>
        </c:ser>
        <c:marker val="1"/>
        <c:axId val="54760612"/>
        <c:axId val="23083461"/>
      </c:lineChart>
      <c:catAx>
        <c:axId val="54760612"/>
        <c:scaling>
          <c:orientation val="minMax"/>
          <c:max val="39757"/>
          <c:min val="39649"/>
        </c:scaling>
        <c:axPos val="b"/>
        <c:title>
          <c:tx>
            <c:rich>
              <a:bodyPr vert="horz" rot="0" anchor="ctr"/>
              <a:lstStyle/>
              <a:p>
                <a:pPr algn="ctr">
                  <a:defRPr/>
                </a:pPr>
                <a:r>
                  <a:rPr lang="en-US" cap="none" sz="100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out"/>
        <c:tickLblPos val="nextTo"/>
        <c:txPr>
          <a:bodyPr vert="horz" rot="-5400000"/>
          <a:lstStyle/>
          <a:p>
            <a:pPr>
              <a:defRPr lang="en-US" cap="none" sz="900" b="0" i="0" u="none" baseline="0">
                <a:latin typeface="Arial"/>
                <a:ea typeface="Arial"/>
                <a:cs typeface="Arial"/>
              </a:defRPr>
            </a:pPr>
          </a:p>
        </c:txPr>
        <c:crossAx val="23083461"/>
        <c:crosses val="autoZero"/>
        <c:auto val="1"/>
        <c:lblOffset val="100"/>
        <c:tickLblSkip val="1"/>
        <c:noMultiLvlLbl val="0"/>
      </c:catAx>
      <c:valAx>
        <c:axId val="23083461"/>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Registrations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4760612"/>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Ratio</a:t>
            </a:r>
            <a:r>
              <a:rPr lang="en-US" cap="none" sz="1100" b="1" i="0" u="none" baseline="0">
                <a:latin typeface="Arial"/>
                <a:ea typeface="Arial"/>
                <a:cs typeface="Arial"/>
              </a:rPr>
              <a:t> between the # of Papers Published and # of Accepted Abstracts of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 </a:t>
            </a:r>
            <a:r>
              <a:rPr lang="en-US" cap="none" sz="900" b="1" i="0" u="none" baseline="0">
                <a:latin typeface="Arial"/>
                <a:ea typeface="Arial"/>
                <a:cs typeface="Arial"/>
              </a:rPr>
              <a:t>"0" values mean no proceedings published</a:t>
            </a:r>
          </a:p>
        </c:rich>
      </c:tx>
      <c:layout>
        <c:manualLayout>
          <c:xMode val="factor"/>
          <c:yMode val="factor"/>
          <c:x val="0.041"/>
          <c:y val="-0.02075"/>
        </c:manualLayout>
      </c:layout>
      <c:spPr>
        <a:noFill/>
        <a:ln>
          <a:noFill/>
        </a:ln>
      </c:spPr>
    </c:title>
    <c:plotArea>
      <c:layout>
        <c:manualLayout>
          <c:xMode val="edge"/>
          <c:yMode val="edge"/>
          <c:x val="0.03075"/>
          <c:y val="0.10975"/>
          <c:w val="0.9605"/>
          <c:h val="0.8405"/>
        </c:manualLayout>
      </c:layout>
      <c:barChart>
        <c:barDir val="col"/>
        <c:grouping val="clustered"/>
        <c:varyColors val="0"/>
        <c:ser>
          <c:idx val="0"/>
          <c:order val="0"/>
          <c:tx>
            <c:strRef>
              <c:f>'IFCS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Original_Data'!$AF$8:$AF$91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0.909375</c:v>
                </c:pt>
                <c:pt idx="53">
                  <c:v>0.8413793103448276</c:v>
                </c:pt>
                <c:pt idx="54">
                  <c:v>0.9161290322580645</c:v>
                </c:pt>
                <c:pt idx="55">
                  <c:v>0.8758620689655172</c:v>
                </c:pt>
                <c:pt idx="56">
                  <c:v>0.6758620689655173</c:v>
                </c:pt>
                <c:pt idx="57">
                  <c:v>0.9130434782608695</c:v>
                </c:pt>
                <c:pt idx="58">
                  <c:v>1</c:v>
                </c:pt>
                <c:pt idx="59">
                  <c:v>1</c:v>
                </c:pt>
                <c:pt idx="60">
                  <c:v>1.0421052631578946</c:v>
                </c:pt>
                <c:pt idx="61">
                  <c:v>1.0059171597633136</c:v>
                </c:pt>
                <c:pt idx="62">
                  <c:v>1.0572519083969465</c:v>
                </c:pt>
                <c:pt idx="63">
                  <c:v>1.0410958904109588</c:v>
                </c:pt>
                <c:pt idx="64">
                  <c:v>1.00418410041841</c:v>
                </c:pt>
                <c:pt idx="65">
                  <c:v>1</c:v>
                </c:pt>
                <c:pt idx="66">
                  <c:v>0.6523929471032746</c:v>
                </c:pt>
                <c:pt idx="67">
                  <c:v>0.9550561797752809</c:v>
                </c:pt>
                <c:pt idx="68">
                  <c:v>0.5127478753541076</c:v>
                </c:pt>
                <c:pt idx="69">
                  <c:v>0.6991525423728814</c:v>
                </c:pt>
                <c:pt idx="70">
                  <c:v>0.7214854111405835</c:v>
                </c:pt>
                <c:pt idx="71">
                  <c:v>0.6896551724137931</c:v>
                </c:pt>
                <c:pt idx="72">
                  <c:v>0.575091575091575</c:v>
                </c:pt>
                <c:pt idx="73">
                  <c:v>0.4801762114537445</c:v>
                </c:pt>
                <c:pt idx="74">
                  <c:v>0.4549019607843137</c:v>
                </c:pt>
                <c:pt idx="75">
                  <c:v>0.484375</c:v>
                </c:pt>
                <c:pt idx="76">
                  <c:v>0.5329512893982808</c:v>
                </c:pt>
                <c:pt idx="77">
                  <c:v>0</c:v>
                </c:pt>
                <c:pt idx="78">
                  <c:v>0</c:v>
                </c:pt>
                <c:pt idx="79">
                  <c:v>0</c:v>
                </c:pt>
                <c:pt idx="80">
                  <c:v>0</c:v>
                </c:pt>
                <c:pt idx="81">
                  <c:v>0</c:v>
                </c:pt>
                <c:pt idx="82">
                  <c:v>0</c:v>
                </c:pt>
                <c:pt idx="83">
                  <c:v>0</c:v>
                </c:pt>
              </c:numCache>
            </c:numRef>
          </c:val>
        </c:ser>
        <c:overlap val="100"/>
        <c:gapWidth val="50"/>
        <c:axId val="6424558"/>
        <c:axId val="57821023"/>
      </c:barChart>
      <c:catAx>
        <c:axId val="6424558"/>
        <c:scaling>
          <c:orientation val="minMax"/>
        </c:scaling>
        <c:axPos val="b"/>
        <c:title>
          <c:tx>
            <c:rich>
              <a:bodyPr vert="horz" rot="0" anchor="ctr"/>
              <a:lstStyle/>
              <a:p>
                <a:pPr algn="ctr">
                  <a:defRPr/>
                </a:pPr>
                <a:r>
                  <a:rPr lang="en-US" cap="none" sz="105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7821023"/>
        <c:crosses val="autoZero"/>
        <c:auto val="1"/>
        <c:lblOffset val="100"/>
        <c:tickLblSkip val="2"/>
        <c:noMultiLvlLbl val="0"/>
      </c:catAx>
      <c:valAx>
        <c:axId val="57821023"/>
        <c:scaling>
          <c:orientation val="minMax"/>
          <c:max val="1"/>
          <c:min val="0"/>
        </c:scaling>
        <c:axPos val="l"/>
        <c:title>
          <c:tx>
            <c:rich>
              <a:bodyPr vert="horz" rot="-5400000" anchor="ctr"/>
              <a:lstStyle/>
              <a:p>
                <a:pPr algn="ctr">
                  <a:defRPr/>
                </a:pPr>
                <a:r>
                  <a:rPr lang="en-US" cap="none" sz="1100" b="1" i="0" u="none" baseline="0">
                    <a:latin typeface="Arial"/>
                    <a:ea typeface="Arial"/>
                    <a:cs typeface="Arial"/>
                  </a:rPr>
                  <a:t>Publication Rate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24558"/>
        <c:crossesAt val="1"/>
        <c:crossBetween val="between"/>
        <c:dispUnits/>
        <c:majorUnit val="0.1"/>
        <c:minorUnit val="0.02"/>
      </c:valAx>
      <c:spPr>
        <a:solidFill>
          <a:srgbClr val="CCFFFF"/>
        </a:solidFill>
        <a:ln w="12700">
          <a:solidFill>
            <a:srgbClr val="808080"/>
          </a:solidFill>
        </a:ln>
      </c:spPr>
    </c:plotArea>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Accepted </a:t>
            </a:r>
            <a:r>
              <a:rPr lang="en-US" cap="none" sz="1100" b="1" i="0" u="none" baseline="0">
                <a:latin typeface="Arial"/>
                <a:ea typeface="Arial"/>
                <a:cs typeface="Arial"/>
              </a:rPr>
              <a:t>for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by Each Group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 "</a:t>
            </a:r>
            <a:r>
              <a:rPr lang="en-US" cap="none" sz="900" b="1" i="0" u="none" baseline="0">
                <a:solidFill>
                  <a:srgbClr val="0000FF"/>
                </a:solidFill>
                <a:latin typeface="Arial"/>
                <a:ea typeface="Arial"/>
                <a:cs typeface="Arial"/>
              </a:rPr>
              <a:t>Solid Bar</a:t>
            </a:r>
            <a:r>
              <a:rPr lang="en-US" cap="none" sz="900" b="1" i="0" u="none" baseline="0">
                <a:latin typeface="Arial"/>
                <a:ea typeface="Arial"/>
                <a:cs typeface="Arial"/>
              </a:rPr>
              <a:t>" means no Group data</a:t>
            </a:r>
          </a:p>
        </c:rich>
      </c:tx>
      <c:layout>
        <c:manualLayout>
          <c:xMode val="factor"/>
          <c:yMode val="factor"/>
          <c:x val="0.041"/>
          <c:y val="-0.02075"/>
        </c:manualLayout>
      </c:layout>
      <c:spPr>
        <a:noFill/>
        <a:ln>
          <a:noFill/>
        </a:ln>
      </c:spPr>
    </c:title>
    <c:plotArea>
      <c:layout>
        <c:manualLayout>
          <c:xMode val="edge"/>
          <c:yMode val="edge"/>
          <c:x val="0.0305"/>
          <c:y val="0.14025"/>
          <c:w val="0.96225"/>
          <c:h val="0.80775"/>
        </c:manualLayout>
      </c:layout>
      <c:barChart>
        <c:barDir val="col"/>
        <c:grouping val="stacked"/>
        <c:varyColors val="0"/>
        <c:ser>
          <c:idx val="0"/>
          <c:order val="0"/>
          <c:tx>
            <c:strRef>
              <c:f>'IFCS Original_Data'!$AR$7</c:f>
              <c:strCache>
                <c:ptCount val="1"/>
                <c:pt idx="0">
                  <c:v>Group I (Mat/Res/Filt)</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Original_Data'!$AR$8:$AR$91</c:f>
              <c:numCache>
                <c:ptCount val="84"/>
                <c:pt idx="57">
                  <c:v>44</c:v>
                </c:pt>
                <c:pt idx="58">
                  <c:v>20</c:v>
                </c:pt>
                <c:pt idx="59">
                  <c:v>34</c:v>
                </c:pt>
                <c:pt idx="60">
                  <c:v>59</c:v>
                </c:pt>
                <c:pt idx="61">
                  <c:v>44</c:v>
                </c:pt>
                <c:pt idx="62">
                  <c:v>49</c:v>
                </c:pt>
                <c:pt idx="63">
                  <c:v>46</c:v>
                </c:pt>
                <c:pt idx="64">
                  <c:v>49</c:v>
                </c:pt>
                <c:pt idx="65">
                  <c:v>41</c:v>
                </c:pt>
                <c:pt idx="66">
                  <c:v>43</c:v>
                </c:pt>
                <c:pt idx="67">
                  <c:v>51</c:v>
                </c:pt>
                <c:pt idx="68">
                  <c:v>38</c:v>
                </c:pt>
                <c:pt idx="69">
                  <c:v>48</c:v>
                </c:pt>
                <c:pt idx="70">
                  <c:v>39</c:v>
                </c:pt>
                <c:pt idx="71">
                  <c:v>37</c:v>
                </c:pt>
                <c:pt idx="72">
                  <c:v>28</c:v>
                </c:pt>
                <c:pt idx="73">
                  <c:v>41</c:v>
                </c:pt>
                <c:pt idx="74">
                  <c:v>29</c:v>
                </c:pt>
                <c:pt idx="75">
                  <c:v>31</c:v>
                </c:pt>
                <c:pt idx="76">
                  <c:v>38</c:v>
                </c:pt>
              </c:numCache>
            </c:numRef>
          </c:val>
        </c:ser>
        <c:ser>
          <c:idx val="1"/>
          <c:order val="1"/>
          <c:tx>
            <c:strRef>
              <c:f>'IFCS Original_Data'!$AS$7</c:f>
              <c:strCache>
                <c:ptCount val="1"/>
                <c:pt idx="0">
                  <c:v>Group II (Osc/Syn/Noi/Cir)</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Original_Data'!$AS$8:$AS$91</c:f>
              <c:numCache>
                <c:ptCount val="84"/>
                <c:pt idx="57">
                  <c:v>55</c:v>
                </c:pt>
                <c:pt idx="58">
                  <c:v>35</c:v>
                </c:pt>
                <c:pt idx="59">
                  <c:v>47</c:v>
                </c:pt>
                <c:pt idx="60">
                  <c:v>47</c:v>
                </c:pt>
                <c:pt idx="61">
                  <c:v>42</c:v>
                </c:pt>
                <c:pt idx="62">
                  <c:v>54</c:v>
                </c:pt>
                <c:pt idx="63">
                  <c:v>44</c:v>
                </c:pt>
                <c:pt idx="64">
                  <c:v>40</c:v>
                </c:pt>
                <c:pt idx="65">
                  <c:v>50</c:v>
                </c:pt>
                <c:pt idx="66">
                  <c:v>61</c:v>
                </c:pt>
                <c:pt idx="67">
                  <c:v>31</c:v>
                </c:pt>
                <c:pt idx="68">
                  <c:v>47</c:v>
                </c:pt>
                <c:pt idx="69">
                  <c:v>41</c:v>
                </c:pt>
                <c:pt idx="70">
                  <c:v>50</c:v>
                </c:pt>
                <c:pt idx="71">
                  <c:v>35</c:v>
                </c:pt>
                <c:pt idx="72">
                  <c:v>34</c:v>
                </c:pt>
                <c:pt idx="73">
                  <c:v>33</c:v>
                </c:pt>
                <c:pt idx="74">
                  <c:v>19</c:v>
                </c:pt>
                <c:pt idx="75">
                  <c:v>21</c:v>
                </c:pt>
                <c:pt idx="76">
                  <c:v>25</c:v>
                </c:pt>
              </c:numCache>
            </c:numRef>
          </c:val>
        </c:ser>
        <c:ser>
          <c:idx val="2"/>
          <c:order val="2"/>
          <c:tx>
            <c:strRef>
              <c:f>'IFCS Original_Data'!$AT$7</c:f>
              <c:strCache>
                <c:ptCount val="1"/>
                <c:pt idx="0">
                  <c:v>Group III (MicFreqStd)</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Original_Data'!$AT$8:$AT$91</c:f>
              <c:numCache>
                <c:ptCount val="84"/>
                <c:pt idx="57">
                  <c:v>45</c:v>
                </c:pt>
                <c:pt idx="58">
                  <c:v>92</c:v>
                </c:pt>
                <c:pt idx="59">
                  <c:v>41</c:v>
                </c:pt>
                <c:pt idx="60">
                  <c:v>41</c:v>
                </c:pt>
                <c:pt idx="61">
                  <c:v>41</c:v>
                </c:pt>
                <c:pt idx="62">
                  <c:v>36</c:v>
                </c:pt>
                <c:pt idx="63">
                  <c:v>31</c:v>
                </c:pt>
                <c:pt idx="64">
                  <c:v>50</c:v>
                </c:pt>
                <c:pt idx="65">
                  <c:v>15</c:v>
                </c:pt>
                <c:pt idx="66">
                  <c:v>66</c:v>
                </c:pt>
                <c:pt idx="67">
                  <c:v>25</c:v>
                </c:pt>
                <c:pt idx="68">
                  <c:v>71</c:v>
                </c:pt>
                <c:pt idx="69">
                  <c:v>31</c:v>
                </c:pt>
                <c:pt idx="70">
                  <c:v>78</c:v>
                </c:pt>
                <c:pt idx="71">
                  <c:v>33</c:v>
                </c:pt>
                <c:pt idx="72">
                  <c:v>50</c:v>
                </c:pt>
                <c:pt idx="73">
                  <c:v>30</c:v>
                </c:pt>
                <c:pt idx="74">
                  <c:v>47</c:v>
                </c:pt>
                <c:pt idx="75">
                  <c:v>44</c:v>
                </c:pt>
                <c:pt idx="76">
                  <c:v>51</c:v>
                </c:pt>
              </c:numCache>
            </c:numRef>
          </c:val>
        </c:ser>
        <c:ser>
          <c:idx val="3"/>
          <c:order val="3"/>
          <c:tx>
            <c:strRef>
              <c:f>'IFCS Original_Data'!$AU$7</c:f>
              <c:strCache>
                <c:ptCount val="1"/>
                <c:pt idx="0">
                  <c:v>Group IV (Sen/Act)</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Original_Data'!$AU$8:$AU$91</c:f>
              <c:numCache>
                <c:ptCount val="84"/>
                <c:pt idx="57">
                  <c:v>31</c:v>
                </c:pt>
                <c:pt idx="58">
                  <c:v>16</c:v>
                </c:pt>
                <c:pt idx="59">
                  <c:v>22</c:v>
                </c:pt>
                <c:pt idx="60">
                  <c:v>28</c:v>
                </c:pt>
                <c:pt idx="61">
                  <c:v>42</c:v>
                </c:pt>
                <c:pt idx="62">
                  <c:v>36</c:v>
                </c:pt>
                <c:pt idx="63">
                  <c:v>25</c:v>
                </c:pt>
                <c:pt idx="64">
                  <c:v>26</c:v>
                </c:pt>
                <c:pt idx="65">
                  <c:v>28</c:v>
                </c:pt>
                <c:pt idx="66">
                  <c:v>45</c:v>
                </c:pt>
                <c:pt idx="67">
                  <c:v>20</c:v>
                </c:pt>
                <c:pt idx="68">
                  <c:v>29</c:v>
                </c:pt>
                <c:pt idx="69">
                  <c:v>34</c:v>
                </c:pt>
                <c:pt idx="70">
                  <c:v>23</c:v>
                </c:pt>
                <c:pt idx="71">
                  <c:v>26</c:v>
                </c:pt>
                <c:pt idx="72">
                  <c:v>22</c:v>
                </c:pt>
                <c:pt idx="73">
                  <c:v>32</c:v>
                </c:pt>
                <c:pt idx="74">
                  <c:v>17</c:v>
                </c:pt>
                <c:pt idx="75">
                  <c:v>17</c:v>
                </c:pt>
                <c:pt idx="76">
                  <c:v>22</c:v>
                </c:pt>
              </c:numCache>
            </c:numRef>
          </c:val>
        </c:ser>
        <c:ser>
          <c:idx val="4"/>
          <c:order val="4"/>
          <c:tx>
            <c:strRef>
              <c:f>'IFCS Original_Data'!$AV$7</c:f>
              <c:strCache>
                <c:ptCount val="1"/>
                <c:pt idx="0">
                  <c:v>Group V (Tim/GN)</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Original_Data'!$AV$8:$AV$91</c:f>
              <c:numCache>
                <c:ptCount val="84"/>
                <c:pt idx="57">
                  <c:v>9</c:v>
                </c:pt>
                <c:pt idx="58">
                  <c:v>5</c:v>
                </c:pt>
                <c:pt idx="59">
                  <c:v>10</c:v>
                </c:pt>
                <c:pt idx="60">
                  <c:v>85</c:v>
                </c:pt>
                <c:pt idx="62">
                  <c:v>67</c:v>
                </c:pt>
                <c:pt idx="64">
                  <c:v>50</c:v>
                </c:pt>
                <c:pt idx="65">
                  <c:v>26</c:v>
                </c:pt>
                <c:pt idx="66">
                  <c:v>107</c:v>
                </c:pt>
                <c:pt idx="67">
                  <c:v>31</c:v>
                </c:pt>
                <c:pt idx="68">
                  <c:v>85</c:v>
                </c:pt>
                <c:pt idx="69">
                  <c:v>34</c:v>
                </c:pt>
                <c:pt idx="70">
                  <c:v>88</c:v>
                </c:pt>
                <c:pt idx="71">
                  <c:v>33</c:v>
                </c:pt>
                <c:pt idx="72">
                  <c:v>58</c:v>
                </c:pt>
                <c:pt idx="73">
                  <c:v>35</c:v>
                </c:pt>
                <c:pt idx="74">
                  <c:v>66</c:v>
                </c:pt>
                <c:pt idx="75">
                  <c:v>63</c:v>
                </c:pt>
                <c:pt idx="76">
                  <c:v>91</c:v>
                </c:pt>
              </c:numCache>
            </c:numRef>
          </c:val>
        </c:ser>
        <c:ser>
          <c:idx val="5"/>
          <c:order val="5"/>
          <c:tx>
            <c:strRef>
              <c:f>'IFCS Original_Data'!$AW$7</c:f>
              <c:strCache>
                <c:ptCount val="1"/>
                <c:pt idx="0">
                  <c:v>Group VI (OptFreqStd)</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Original_Data'!$AW$8:$AW$91</c:f>
              <c:numCache>
                <c:ptCount val="84"/>
                <c:pt idx="3">
                  <c:v>19</c:v>
                </c:pt>
                <c:pt idx="4">
                  <c:v>31</c:v>
                </c:pt>
                <c:pt idx="6">
                  <c:v>50</c:v>
                </c:pt>
                <c:pt idx="7">
                  <c:v>31</c:v>
                </c:pt>
                <c:pt idx="8">
                  <c:v>32</c:v>
                </c:pt>
                <c:pt idx="52">
                  <c:v>320</c:v>
                </c:pt>
                <c:pt idx="53">
                  <c:v>145</c:v>
                </c:pt>
                <c:pt idx="54">
                  <c:v>155</c:v>
                </c:pt>
                <c:pt idx="55">
                  <c:v>145</c:v>
                </c:pt>
                <c:pt idx="56">
                  <c:v>290</c:v>
                </c:pt>
                <c:pt idx="59">
                  <c:v>9</c:v>
                </c:pt>
                <c:pt idx="60">
                  <c:v>25</c:v>
                </c:pt>
                <c:pt idx="62">
                  <c:v>20</c:v>
                </c:pt>
                <c:pt idx="64">
                  <c:v>24</c:v>
                </c:pt>
                <c:pt idx="65">
                  <c:v>19</c:v>
                </c:pt>
                <c:pt idx="66">
                  <c:v>75</c:v>
                </c:pt>
                <c:pt idx="67">
                  <c:v>20</c:v>
                </c:pt>
                <c:pt idx="68">
                  <c:v>83</c:v>
                </c:pt>
                <c:pt idx="69">
                  <c:v>48</c:v>
                </c:pt>
                <c:pt idx="70">
                  <c:v>99</c:v>
                </c:pt>
                <c:pt idx="71">
                  <c:v>39</c:v>
                </c:pt>
                <c:pt idx="72">
                  <c:v>81</c:v>
                </c:pt>
                <c:pt idx="73">
                  <c:v>56</c:v>
                </c:pt>
                <c:pt idx="74">
                  <c:v>77</c:v>
                </c:pt>
                <c:pt idx="75">
                  <c:v>80</c:v>
                </c:pt>
                <c:pt idx="76">
                  <c:v>122</c:v>
                </c:pt>
              </c:numCache>
            </c:numRef>
          </c:val>
        </c:ser>
        <c:overlap val="100"/>
        <c:gapWidth val="50"/>
        <c:axId val="50627160"/>
        <c:axId val="52991257"/>
      </c:barChart>
      <c:catAx>
        <c:axId val="50627160"/>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2991257"/>
        <c:crosses val="autoZero"/>
        <c:auto val="1"/>
        <c:lblOffset val="100"/>
        <c:tickLblSkip val="2"/>
        <c:noMultiLvlLbl val="0"/>
      </c:catAx>
      <c:valAx>
        <c:axId val="52991257"/>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627160"/>
        <c:crossesAt val="1"/>
        <c:crossBetween val="between"/>
        <c:dispUnits/>
        <c:majorUnit val="75"/>
        <c:minorUnit val="15"/>
      </c:valAx>
      <c:spPr>
        <a:solidFill>
          <a:srgbClr val="CCFFFF"/>
        </a:solidFill>
        <a:ln w="12700">
          <a:solidFill>
            <a:srgbClr val="808080"/>
          </a:solidFill>
        </a:ln>
      </c:spPr>
    </c:plotArea>
    <c:legend>
      <c:legendPos val="r"/>
      <c:layout>
        <c:manualLayout>
          <c:xMode val="edge"/>
          <c:yMode val="edge"/>
          <c:x val="0.2265"/>
          <c:y val="0.132"/>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Rejection Rate (%) </a:t>
            </a:r>
            <a:r>
              <a:rPr lang="en-US" cap="none" sz="150" b="1" i="0" u="none" baseline="0">
                <a:latin typeface="Arial"/>
                <a:ea typeface="Arial"/>
                <a:cs typeface="Arial"/>
              </a:rPr>
              <a:t>for the IEEE International Ultrasonics Symposia by Each Group (</a:t>
            </a:r>
            <a:r>
              <a:rPr lang="en-US" cap="none" sz="150" b="1" i="0" u="none" baseline="0">
                <a:solidFill>
                  <a:srgbClr val="0000FF"/>
                </a:solidFill>
                <a:latin typeface="Arial"/>
                <a:ea typeface="Arial"/>
                <a:cs typeface="Arial"/>
              </a:rPr>
              <a:t>Since 1959</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barChart>
        <c:barDir val="col"/>
        <c:grouping val="stacked"/>
        <c:varyColors val="0"/>
        <c:ser>
          <c:idx val="0"/>
          <c:order val="0"/>
          <c:tx>
            <c:strRef>
              <c:f>'IFCS Original_Data'!$AY$7</c:f>
              <c:strCache>
                <c:ptCount val="1"/>
                <c:pt idx="0">
                  <c:v>Group I (Mat/Res/Filt)</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Original_Data'!$D$22:$D$80</c:f>
              <c:numCache>
                <c:ptCount val="5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'IFCS Original_Data'!$AY$22:$AY$80</c:f>
              <c:numCache>
                <c:ptCount val="59"/>
                <c:pt idx="44">
                  <c:v>0.25925925925925924</c:v>
                </c:pt>
                <c:pt idx="45">
                  <c:v>0.08108108108108109</c:v>
                </c:pt>
                <c:pt idx="46">
                  <c:v>0.16901408450704225</c:v>
                </c:pt>
                <c:pt idx="47">
                  <c:v>0.12</c:v>
                </c:pt>
                <c:pt idx="48">
                  <c:v>0.1694915254237288</c:v>
                </c:pt>
                <c:pt idx="49">
                  <c:v>0.14814814814814814</c:v>
                </c:pt>
                <c:pt idx="50">
                  <c:v>0.14035087719298245</c:v>
                </c:pt>
                <c:pt idx="51">
                  <c:v>0.14583333333333334</c:v>
                </c:pt>
                <c:pt idx="52">
                  <c:v>0.18867924528301888</c:v>
                </c:pt>
                <c:pt idx="53">
                  <c:v>0.1774193548387097</c:v>
                </c:pt>
                <c:pt idx="54">
                  <c:v>0.13636363636363635</c:v>
                </c:pt>
                <c:pt idx="55">
                  <c:v>0</c:v>
                </c:pt>
                <c:pt idx="56">
                  <c:v>0.23529411764705882</c:v>
                </c:pt>
                <c:pt idx="57">
                  <c:v>0.3148148148148148</c:v>
                </c:pt>
                <c:pt idx="58">
                  <c:v>0.125</c:v>
                </c:pt>
              </c:numCache>
            </c:numRef>
          </c:val>
        </c:ser>
        <c:ser>
          <c:idx val="1"/>
          <c:order val="1"/>
          <c:tx>
            <c:strRef>
              <c:f>'IFCS Original_Data'!$AZ$7</c:f>
              <c:strCache>
                <c:ptCount val="1"/>
                <c:pt idx="0">
                  <c:v>Group II (Osc/Syn/Noi/Cir)</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Original_Data'!$D$22:$D$80</c:f>
              <c:numCache>
                <c:ptCount val="5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'IFCS Original_Data'!$AZ$22:$AZ$80</c:f>
              <c:numCache>
                <c:ptCount val="59"/>
                <c:pt idx="44">
                  <c:v>0.18604651162790697</c:v>
                </c:pt>
                <c:pt idx="45">
                  <c:v>0.09615384615384616</c:v>
                </c:pt>
                <c:pt idx="46">
                  <c:v>0.12962962962962962</c:v>
                </c:pt>
                <c:pt idx="47">
                  <c:v>0.16</c:v>
                </c:pt>
                <c:pt idx="48">
                  <c:v>0.06896551724137931</c:v>
                </c:pt>
                <c:pt idx="49">
                  <c:v>0.30158730158730157</c:v>
                </c:pt>
                <c:pt idx="50">
                  <c:v>0.1836734693877551</c:v>
                </c:pt>
                <c:pt idx="51">
                  <c:v>0.1935483870967742</c:v>
                </c:pt>
                <c:pt idx="52">
                  <c:v>0.1527777777777778</c:v>
                </c:pt>
                <c:pt idx="53">
                  <c:v>0.06060606060606061</c:v>
                </c:pt>
                <c:pt idx="54">
                  <c:v>0.06</c:v>
                </c:pt>
                <c:pt idx="55">
                  <c:v>0.046511627906976744</c:v>
                </c:pt>
                <c:pt idx="56">
                  <c:v>0.07407407407407407</c:v>
                </c:pt>
                <c:pt idx="57">
                  <c:v>0.2391304347826087</c:v>
                </c:pt>
                <c:pt idx="58">
                  <c:v>0.10526315789473684</c:v>
                </c:pt>
              </c:numCache>
            </c:numRef>
          </c:val>
        </c:ser>
        <c:ser>
          <c:idx val="2"/>
          <c:order val="2"/>
          <c:tx>
            <c:strRef>
              <c:f>'IFCS Original_Data'!$BA$7</c:f>
              <c:strCache>
                <c:ptCount val="1"/>
                <c:pt idx="0">
                  <c:v>Group III (MicFreqStd)</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Original_Data'!$D$22:$D$80</c:f>
              <c:numCache>
                <c:ptCount val="5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'IFCS Original_Data'!$BA$22:$BA$80</c:f>
              <c:numCache>
                <c:ptCount val="59"/>
                <c:pt idx="44">
                  <c:v>0.08</c:v>
                </c:pt>
                <c:pt idx="45">
                  <c:v>0.10869565217391304</c:v>
                </c:pt>
                <c:pt idx="46">
                  <c:v>0.08888888888888889</c:v>
                </c:pt>
                <c:pt idx="47">
                  <c:v>0.1276595744680851</c:v>
                </c:pt>
                <c:pt idx="48">
                  <c:v>0</c:v>
                </c:pt>
                <c:pt idx="49">
                  <c:v>0</c:v>
                </c:pt>
                <c:pt idx="50">
                  <c:v>0.05660377358490566</c:v>
                </c:pt>
                <c:pt idx="51">
                  <c:v>0</c:v>
                </c:pt>
                <c:pt idx="52">
                  <c:v>0.043478260869565216</c:v>
                </c:pt>
                <c:pt idx="53">
                  <c:v>0.07407407407407407</c:v>
                </c:pt>
                <c:pt idx="54">
                  <c:v>0</c:v>
                </c:pt>
                <c:pt idx="55">
                  <c:v>0.03125</c:v>
                </c:pt>
                <c:pt idx="56">
                  <c:v>0</c:v>
                </c:pt>
                <c:pt idx="57">
                  <c:v>0.21428571428571427</c:v>
                </c:pt>
                <c:pt idx="58">
                  <c:v>0.038461538461538464</c:v>
                </c:pt>
              </c:numCache>
            </c:numRef>
          </c:val>
        </c:ser>
        <c:ser>
          <c:idx val="3"/>
          <c:order val="3"/>
          <c:tx>
            <c:strRef>
              <c:f>'IFCS Original_Data'!$BB$7</c:f>
              <c:strCache>
                <c:ptCount val="1"/>
                <c:pt idx="0">
                  <c:v>Group IV (Sen/Act)</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Original_Data'!$D$22:$D$80</c:f>
              <c:numCache>
                <c:ptCount val="5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'IFCS Original_Data'!$BB$22:$BB$80</c:f>
              <c:numCache>
                <c:ptCount val="59"/>
                <c:pt idx="44">
                  <c:v>0.058823529411764705</c:v>
                </c:pt>
                <c:pt idx="45">
                  <c:v>0.18518518518518517</c:v>
                </c:pt>
                <c:pt idx="46">
                  <c:v>0.15151515151515152</c:v>
                </c:pt>
                <c:pt idx="47">
                  <c:v>0.3</c:v>
                </c:pt>
                <c:pt idx="48">
                  <c:v>0.12195121951219512</c:v>
                </c:pt>
                <c:pt idx="49">
                  <c:v>0.1935483870967742</c:v>
                </c:pt>
                <c:pt idx="50">
                  <c:v>0.13333333333333333</c:v>
                </c:pt>
                <c:pt idx="51">
                  <c:v>0.2</c:v>
                </c:pt>
                <c:pt idx="52">
                  <c:v>0.11764705882352941</c:v>
                </c:pt>
                <c:pt idx="53">
                  <c:v>0.16666666666666666</c:v>
                </c:pt>
                <c:pt idx="54">
                  <c:v>0</c:v>
                </c:pt>
                <c:pt idx="55">
                  <c:v>0.08108108108108109</c:v>
                </c:pt>
                <c:pt idx="56">
                  <c:v>0.08</c:v>
                </c:pt>
                <c:pt idx="57">
                  <c:v>0.10344827586206896</c:v>
                </c:pt>
                <c:pt idx="58">
                  <c:v>0.043478260869565216</c:v>
                </c:pt>
              </c:numCache>
            </c:numRef>
          </c:val>
        </c:ser>
        <c:ser>
          <c:idx val="4"/>
          <c:order val="4"/>
          <c:tx>
            <c:strRef>
              <c:f>'IFCS Original_Data'!$BE$7</c:f>
              <c:strCache>
                <c:ptCount val="1"/>
                <c:pt idx="0">
                  <c:v>Overall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Original_Data'!$D$22:$D$80</c:f>
              <c:numCache>
                <c:ptCount val="5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'IFCS Original_Data'!$BE$22:$BE$80</c:f>
              <c:numCache>
                <c:ptCount val="59"/>
                <c:pt idx="38">
                  <c:v>0.07246376811594203</c:v>
                </c:pt>
                <c:pt idx="39">
                  <c:v>0</c:v>
                </c:pt>
                <c:pt idx="40">
                  <c:v>-0.2916666666666667</c:v>
                </c:pt>
                <c:pt idx="41">
                  <c:v>0</c:v>
                </c:pt>
                <c:pt idx="42">
                  <c:v>-0.457286432160804</c:v>
                </c:pt>
                <c:pt idx="43">
                  <c:v>0.12380952380952381</c:v>
                </c:pt>
                <c:pt idx="44">
                  <c:v>0.125</c:v>
                </c:pt>
                <c:pt idx="45">
                  <c:v>0.1092896174863388</c:v>
                </c:pt>
                <c:pt idx="46">
                  <c:v>0.109375</c:v>
                </c:pt>
                <c:pt idx="47">
                  <c:v>0.18357487922705315</c:v>
                </c:pt>
                <c:pt idx="48">
                  <c:v>0.09342560553633218</c:v>
                </c:pt>
                <c:pt idx="49">
                  <c:v>0.18435754189944134</c:v>
                </c:pt>
                <c:pt idx="50">
                  <c:v>0.11152416356877323</c:v>
                </c:pt>
                <c:pt idx="51">
                  <c:v>0.12682926829268293</c:v>
                </c:pt>
                <c:pt idx="52">
                  <c:v>0.10180995475113122</c:v>
                </c:pt>
                <c:pt idx="53">
                  <c:v>0.10552763819095477</c:v>
                </c:pt>
                <c:pt idx="54">
                  <c:v>0.09020618556701031</c:v>
                </c:pt>
                <c:pt idx="55">
                  <c:v>0.04065040650406504</c:v>
                </c:pt>
                <c:pt idx="56">
                  <c:v>0.06683168316831684</c:v>
                </c:pt>
                <c:pt idx="57">
                  <c:v>0.2339622641509434</c:v>
                </c:pt>
                <c:pt idx="58">
                  <c:v>0.08695652173913043</c:v>
                </c:pt>
              </c:numCache>
            </c:numRef>
          </c:val>
        </c:ser>
        <c:overlap val="100"/>
        <c:gapWidth val="50"/>
        <c:axId val="7159266"/>
        <c:axId val="64433395"/>
      </c:barChart>
      <c:catAx>
        <c:axId val="7159266"/>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4433395"/>
        <c:crosses val="autoZero"/>
        <c:auto val="1"/>
        <c:lblOffset val="100"/>
        <c:tickLblSkip val="1"/>
        <c:noMultiLvlLbl val="0"/>
      </c:catAx>
      <c:valAx>
        <c:axId val="64433395"/>
        <c:scaling>
          <c:orientation val="minMax"/>
          <c:max val="15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7159266"/>
        <c:crossesAt val="1"/>
        <c:crossBetween val="between"/>
        <c:dispUnits/>
        <c:majorUnit val="15"/>
        <c:minorUnit val="3"/>
      </c:valAx>
      <c:spPr>
        <a:solidFill>
          <a:srgbClr val="CCFFFF"/>
        </a:solidFill>
        <a:ln w="12700">
          <a:solidFill>
            <a:srgbClr val="808080"/>
          </a:solidFill>
        </a:ln>
      </c:spPr>
    </c:plotArea>
    <c:legend>
      <c:legendPos val="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Rejection Rate (%)</a:t>
            </a:r>
            <a:r>
              <a:rPr lang="en-US" cap="none" sz="150" b="1" i="0" u="none" baseline="0">
                <a:latin typeface="Arial"/>
                <a:ea typeface="Arial"/>
                <a:cs typeface="Arial"/>
              </a:rPr>
              <a:t> for the IEEE International Ultrasonics Symposia by Each Group (</a:t>
            </a:r>
            <a:r>
              <a:rPr lang="en-US" cap="none" sz="150" b="1" i="0" u="none" baseline="0">
                <a:solidFill>
                  <a:srgbClr val="0000FF"/>
                </a:solidFill>
                <a:latin typeface="Arial"/>
                <a:ea typeface="Arial"/>
                <a:cs typeface="Arial"/>
              </a:rPr>
              <a:t>1959-2008</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barChart>
        <c:barDir val="col"/>
        <c:grouping val="stacked"/>
        <c:varyColors val="0"/>
        <c:ser>
          <c:idx val="0"/>
          <c:order val="0"/>
          <c:tx>
            <c:strRef>
              <c:f>'IFCS Original_Data'!$AY$7</c:f>
              <c:strCache>
                <c:ptCount val="1"/>
                <c:pt idx="0">
                  <c:v>Group I (Mat/Res/Filt)</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Original_Data'!$D$22:$D$69</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'IFCS Original_Data'!$AY$22:$AY$69</c:f>
              <c:numCache>
                <c:ptCount val="48"/>
                <c:pt idx="44">
                  <c:v>0.25925925925925924</c:v>
                </c:pt>
                <c:pt idx="45">
                  <c:v>0.08108108108108109</c:v>
                </c:pt>
                <c:pt idx="46">
                  <c:v>0.16901408450704225</c:v>
                </c:pt>
                <c:pt idx="47">
                  <c:v>0.12</c:v>
                </c:pt>
              </c:numCache>
            </c:numRef>
          </c:val>
        </c:ser>
        <c:ser>
          <c:idx val="1"/>
          <c:order val="1"/>
          <c:tx>
            <c:strRef>
              <c:f>'IFCS Original_Data'!$AZ$7</c:f>
              <c:strCache>
                <c:ptCount val="1"/>
                <c:pt idx="0">
                  <c:v>Group II (Osc/Syn/Noi/Cir)</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Original_Data'!$D$22:$D$69</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'IFCS Original_Data'!$AZ$22:$AZ$69</c:f>
              <c:numCache>
                <c:ptCount val="48"/>
                <c:pt idx="44">
                  <c:v>0.18604651162790697</c:v>
                </c:pt>
                <c:pt idx="45">
                  <c:v>0.09615384615384616</c:v>
                </c:pt>
                <c:pt idx="46">
                  <c:v>0.12962962962962962</c:v>
                </c:pt>
                <c:pt idx="47">
                  <c:v>0.16</c:v>
                </c:pt>
              </c:numCache>
            </c:numRef>
          </c:val>
        </c:ser>
        <c:ser>
          <c:idx val="2"/>
          <c:order val="2"/>
          <c:tx>
            <c:strRef>
              <c:f>'IFCS Original_Data'!$BA$7</c:f>
              <c:strCache>
                <c:ptCount val="1"/>
                <c:pt idx="0">
                  <c:v>Group III (MicFreqStd)</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Original_Data'!$D$22:$D$69</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'IFCS Original_Data'!$BA$22:$BA$69</c:f>
              <c:numCache>
                <c:ptCount val="48"/>
                <c:pt idx="44">
                  <c:v>0.08</c:v>
                </c:pt>
                <c:pt idx="45">
                  <c:v>0.10869565217391304</c:v>
                </c:pt>
                <c:pt idx="46">
                  <c:v>0.08888888888888889</c:v>
                </c:pt>
                <c:pt idx="47">
                  <c:v>0.1276595744680851</c:v>
                </c:pt>
              </c:numCache>
            </c:numRef>
          </c:val>
        </c:ser>
        <c:ser>
          <c:idx val="3"/>
          <c:order val="3"/>
          <c:tx>
            <c:strRef>
              <c:f>'IFCS Original_Data'!$BB$7</c:f>
              <c:strCache>
                <c:ptCount val="1"/>
                <c:pt idx="0">
                  <c:v>Group IV (Sen/Act)</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Original_Data'!$D$22:$D$69</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'IFCS Original_Data'!$BB$22:$BB$69</c:f>
              <c:numCache>
                <c:ptCount val="48"/>
                <c:pt idx="44">
                  <c:v>0.058823529411764705</c:v>
                </c:pt>
                <c:pt idx="45">
                  <c:v>0.18518518518518517</c:v>
                </c:pt>
                <c:pt idx="46">
                  <c:v>0.15151515151515152</c:v>
                </c:pt>
                <c:pt idx="47">
                  <c:v>0.3</c:v>
                </c:pt>
              </c:numCache>
            </c:numRef>
          </c:val>
        </c:ser>
        <c:ser>
          <c:idx val="4"/>
          <c:order val="4"/>
          <c:tx>
            <c:strRef>
              <c:f>'IFCS Original_Data'!$BE$7</c:f>
              <c:strCache>
                <c:ptCount val="1"/>
                <c:pt idx="0">
                  <c:v>Overall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Original_Data'!$D$22:$D$69</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'IFCS Original_Data'!$BE$22:$BE$69</c:f>
              <c:numCache>
                <c:ptCount val="48"/>
                <c:pt idx="38">
                  <c:v>0.07246376811594203</c:v>
                </c:pt>
                <c:pt idx="39">
                  <c:v>0</c:v>
                </c:pt>
                <c:pt idx="40">
                  <c:v>-0.2916666666666667</c:v>
                </c:pt>
                <c:pt idx="41">
                  <c:v>0</c:v>
                </c:pt>
                <c:pt idx="42">
                  <c:v>-0.457286432160804</c:v>
                </c:pt>
                <c:pt idx="43">
                  <c:v>0.12380952380952381</c:v>
                </c:pt>
                <c:pt idx="44">
                  <c:v>0.125</c:v>
                </c:pt>
                <c:pt idx="45">
                  <c:v>0.1092896174863388</c:v>
                </c:pt>
                <c:pt idx="46">
                  <c:v>0.109375</c:v>
                </c:pt>
                <c:pt idx="47">
                  <c:v>0.18357487922705315</c:v>
                </c:pt>
              </c:numCache>
            </c:numRef>
          </c:val>
        </c:ser>
        <c:overlap val="100"/>
        <c:gapWidth val="50"/>
        <c:axId val="43029644"/>
        <c:axId val="51722477"/>
      </c:barChart>
      <c:catAx>
        <c:axId val="43029644"/>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51722477"/>
        <c:crosses val="autoZero"/>
        <c:auto val="1"/>
        <c:lblOffset val="100"/>
        <c:tickLblSkip val="1"/>
        <c:noMultiLvlLbl val="0"/>
      </c:catAx>
      <c:valAx>
        <c:axId val="51722477"/>
        <c:scaling>
          <c:orientation val="minMax"/>
          <c:max val="15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43029644"/>
        <c:crossesAt val="1"/>
        <c:crossBetween val="between"/>
        <c:dispUnits/>
        <c:majorUnit val="15"/>
        <c:minorUnit val="3"/>
      </c:valAx>
      <c:spPr>
        <a:solidFill>
          <a:srgbClr val="CCFFFF"/>
        </a:solidFill>
        <a:ln w="12700">
          <a:solidFill>
            <a:srgbClr val="808080"/>
          </a:solidFill>
        </a:ln>
      </c:spPr>
    </c:plotArea>
    <c:legend>
      <c:legendPos val="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1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Rejection Rate (%)</a:t>
            </a:r>
            <a:r>
              <a:rPr lang="en-US" cap="none" sz="1100" b="1" i="0" u="none" baseline="0">
                <a:latin typeface="Arial"/>
                <a:ea typeface="Arial"/>
                <a:cs typeface="Arial"/>
              </a:rPr>
              <a:t> of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by Each Group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35"/>
          <c:y val="0.144"/>
          <c:w val="0.955"/>
          <c:h val="0.80175"/>
        </c:manualLayout>
      </c:layout>
      <c:lineChart>
        <c:grouping val="standard"/>
        <c:varyColors val="0"/>
        <c:ser>
          <c:idx val="0"/>
          <c:order val="0"/>
          <c:tx>
            <c:strRef>
              <c:f>'IFCS Original_Data'!$AY$7</c:f>
              <c:strCache>
                <c:ptCount val="1"/>
                <c:pt idx="0">
                  <c:v>Group I (Mat/Res/Filt)</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Original_Data'!$AY$8:$AY$91</c:f>
              <c:numCache>
                <c:ptCount val="84"/>
                <c:pt idx="58">
                  <c:v>0.25925925925925924</c:v>
                </c:pt>
                <c:pt idx="59">
                  <c:v>0.08108108108108109</c:v>
                </c:pt>
                <c:pt idx="60">
                  <c:v>0.16901408450704225</c:v>
                </c:pt>
                <c:pt idx="61">
                  <c:v>0.12</c:v>
                </c:pt>
                <c:pt idx="62">
                  <c:v>0.1694915254237288</c:v>
                </c:pt>
                <c:pt idx="63">
                  <c:v>0.14814814814814814</c:v>
                </c:pt>
                <c:pt idx="64">
                  <c:v>0.14035087719298245</c:v>
                </c:pt>
                <c:pt idx="65">
                  <c:v>0.14583333333333334</c:v>
                </c:pt>
                <c:pt idx="66">
                  <c:v>0.18867924528301888</c:v>
                </c:pt>
                <c:pt idx="67">
                  <c:v>0.1774193548387097</c:v>
                </c:pt>
                <c:pt idx="68">
                  <c:v>0.13636363636363635</c:v>
                </c:pt>
                <c:pt idx="69">
                  <c:v>0</c:v>
                </c:pt>
                <c:pt idx="70">
                  <c:v>0.23529411764705882</c:v>
                </c:pt>
                <c:pt idx="71">
                  <c:v>0.3148148148148148</c:v>
                </c:pt>
                <c:pt idx="72">
                  <c:v>0.125</c:v>
                </c:pt>
                <c:pt idx="73">
                  <c:v>0.06818181818181818</c:v>
                </c:pt>
                <c:pt idx="74">
                  <c:v>0.17142857142857143</c:v>
                </c:pt>
                <c:pt idx="75">
                  <c:v>0.06060606060606061</c:v>
                </c:pt>
                <c:pt idx="76">
                  <c:v>0.24</c:v>
                </c:pt>
              </c:numCache>
            </c:numRef>
          </c:val>
          <c:smooth val="0"/>
        </c:ser>
        <c:ser>
          <c:idx val="1"/>
          <c:order val="1"/>
          <c:tx>
            <c:strRef>
              <c:f>'IFCS Original_Data'!$AZ$7</c:f>
              <c:strCache>
                <c:ptCount val="1"/>
                <c:pt idx="0">
                  <c:v>Group II (Osc/Syn/Noi/Cir)</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Original_Data'!$AZ$8:$AZ$91</c:f>
              <c:numCache>
                <c:ptCount val="84"/>
                <c:pt idx="58">
                  <c:v>0.18604651162790697</c:v>
                </c:pt>
                <c:pt idx="59">
                  <c:v>0.09615384615384616</c:v>
                </c:pt>
                <c:pt idx="60">
                  <c:v>0.12962962962962962</c:v>
                </c:pt>
                <c:pt idx="61">
                  <c:v>0.16</c:v>
                </c:pt>
                <c:pt idx="62">
                  <c:v>0.06896551724137931</c:v>
                </c:pt>
                <c:pt idx="63">
                  <c:v>0.30158730158730157</c:v>
                </c:pt>
                <c:pt idx="64">
                  <c:v>0.1836734693877551</c:v>
                </c:pt>
                <c:pt idx="65">
                  <c:v>0.1935483870967742</c:v>
                </c:pt>
                <c:pt idx="66">
                  <c:v>0.1527777777777778</c:v>
                </c:pt>
                <c:pt idx="67">
                  <c:v>0.06060606060606061</c:v>
                </c:pt>
                <c:pt idx="68">
                  <c:v>0.06</c:v>
                </c:pt>
                <c:pt idx="69">
                  <c:v>0.046511627906976744</c:v>
                </c:pt>
                <c:pt idx="70">
                  <c:v>0.07407407407407407</c:v>
                </c:pt>
                <c:pt idx="71">
                  <c:v>0.2391304347826087</c:v>
                </c:pt>
                <c:pt idx="72">
                  <c:v>0.10526315789473684</c:v>
                </c:pt>
                <c:pt idx="73">
                  <c:v>0.029411764705882353</c:v>
                </c:pt>
                <c:pt idx="74">
                  <c:v>0.09523809523809523</c:v>
                </c:pt>
                <c:pt idx="75">
                  <c:v>0.125</c:v>
                </c:pt>
                <c:pt idx="76">
                  <c:v>0.038461538461538464</c:v>
                </c:pt>
              </c:numCache>
            </c:numRef>
          </c:val>
          <c:smooth val="0"/>
        </c:ser>
        <c:ser>
          <c:idx val="2"/>
          <c:order val="2"/>
          <c:tx>
            <c:strRef>
              <c:f>'IFCS Original_Data'!$BA$7</c:f>
              <c:strCache>
                <c:ptCount val="1"/>
                <c:pt idx="0">
                  <c:v>Group III (MicFreqStd)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Original_Data'!$BA$8:$BA$91</c:f>
              <c:numCache>
                <c:ptCount val="84"/>
                <c:pt idx="58">
                  <c:v>0.08</c:v>
                </c:pt>
                <c:pt idx="59">
                  <c:v>0.10869565217391304</c:v>
                </c:pt>
                <c:pt idx="60">
                  <c:v>0.08888888888888889</c:v>
                </c:pt>
                <c:pt idx="61">
                  <c:v>0.1276595744680851</c:v>
                </c:pt>
                <c:pt idx="62">
                  <c:v>0</c:v>
                </c:pt>
                <c:pt idx="63">
                  <c:v>0</c:v>
                </c:pt>
                <c:pt idx="64">
                  <c:v>0.05660377358490566</c:v>
                </c:pt>
                <c:pt idx="65">
                  <c:v>0</c:v>
                </c:pt>
                <c:pt idx="66">
                  <c:v>0.043478260869565216</c:v>
                </c:pt>
                <c:pt idx="67">
                  <c:v>0.07407407407407407</c:v>
                </c:pt>
                <c:pt idx="68">
                  <c:v>0</c:v>
                </c:pt>
                <c:pt idx="69">
                  <c:v>0.03125</c:v>
                </c:pt>
                <c:pt idx="70">
                  <c:v>0</c:v>
                </c:pt>
                <c:pt idx="71">
                  <c:v>0.21428571428571427</c:v>
                </c:pt>
                <c:pt idx="72">
                  <c:v>0.038461538461538464</c:v>
                </c:pt>
                <c:pt idx="73">
                  <c:v>0</c:v>
                </c:pt>
                <c:pt idx="74">
                  <c:v>0</c:v>
                </c:pt>
                <c:pt idx="75">
                  <c:v>0</c:v>
                </c:pt>
                <c:pt idx="76">
                  <c:v>0</c:v>
                </c:pt>
              </c:numCache>
            </c:numRef>
          </c:val>
          <c:smooth val="0"/>
        </c:ser>
        <c:ser>
          <c:idx val="3"/>
          <c:order val="3"/>
          <c:tx>
            <c:strRef>
              <c:f>'IFCS Original_Data'!$BB$7</c:f>
              <c:strCache>
                <c:ptCount val="1"/>
                <c:pt idx="0">
                  <c:v>Group IV (Sen/Act)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Original_Data'!$BB$8:$BB$91</c:f>
              <c:numCache>
                <c:ptCount val="84"/>
                <c:pt idx="58">
                  <c:v>0.058823529411764705</c:v>
                </c:pt>
                <c:pt idx="59">
                  <c:v>0.18518518518518517</c:v>
                </c:pt>
                <c:pt idx="60">
                  <c:v>0.15151515151515152</c:v>
                </c:pt>
                <c:pt idx="61">
                  <c:v>0.3</c:v>
                </c:pt>
                <c:pt idx="62">
                  <c:v>0.12195121951219512</c:v>
                </c:pt>
                <c:pt idx="63">
                  <c:v>0.1935483870967742</c:v>
                </c:pt>
                <c:pt idx="64">
                  <c:v>0.13333333333333333</c:v>
                </c:pt>
                <c:pt idx="65">
                  <c:v>0.2</c:v>
                </c:pt>
                <c:pt idx="66">
                  <c:v>0.11764705882352941</c:v>
                </c:pt>
                <c:pt idx="67">
                  <c:v>0.16666666666666666</c:v>
                </c:pt>
                <c:pt idx="68">
                  <c:v>0</c:v>
                </c:pt>
                <c:pt idx="69">
                  <c:v>0.08108108108108109</c:v>
                </c:pt>
                <c:pt idx="70">
                  <c:v>0.08</c:v>
                </c:pt>
                <c:pt idx="71">
                  <c:v>0.10344827586206896</c:v>
                </c:pt>
                <c:pt idx="72">
                  <c:v>0.043478260869565216</c:v>
                </c:pt>
                <c:pt idx="73">
                  <c:v>0.1111111111111111</c:v>
                </c:pt>
                <c:pt idx="74">
                  <c:v>0.05555555555555555</c:v>
                </c:pt>
                <c:pt idx="75">
                  <c:v>0.05555555555555555</c:v>
                </c:pt>
                <c:pt idx="76">
                  <c:v>0.12</c:v>
                </c:pt>
              </c:numCache>
            </c:numRef>
          </c:val>
          <c:smooth val="0"/>
        </c:ser>
        <c:ser>
          <c:idx val="4"/>
          <c:order val="4"/>
          <c:tx>
            <c:strRef>
              <c:f>'IFCS Original_Data'!$BC$7</c:f>
              <c:strCache>
                <c:ptCount val="1"/>
                <c:pt idx="0">
                  <c:v>Group V (Tim/GN)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Original_Data'!$BC$8:$BC$91</c:f>
              <c:numCache>
                <c:ptCount val="84"/>
                <c:pt idx="58">
                  <c:v>0</c:v>
                </c:pt>
                <c:pt idx="59">
                  <c:v>0.16666666666666666</c:v>
                </c:pt>
                <c:pt idx="60">
                  <c:v>0.05555555555555555</c:v>
                </c:pt>
                <c:pt idx="62">
                  <c:v>0.10666666666666667</c:v>
                </c:pt>
                <c:pt idx="64">
                  <c:v>0.10714285714285714</c:v>
                </c:pt>
                <c:pt idx="65">
                  <c:v>0</c:v>
                </c:pt>
                <c:pt idx="66">
                  <c:v>0.12295081967213115</c:v>
                </c:pt>
                <c:pt idx="67">
                  <c:v>0</c:v>
                </c:pt>
                <c:pt idx="68">
                  <c:v>0.22727272727272727</c:v>
                </c:pt>
                <c:pt idx="69">
                  <c:v>0.08108108108108109</c:v>
                </c:pt>
                <c:pt idx="70">
                  <c:v>0.09278350515463918</c:v>
                </c:pt>
                <c:pt idx="71">
                  <c:v>0.3888888888888889</c:v>
                </c:pt>
                <c:pt idx="72">
                  <c:v>0.15942028985507245</c:v>
                </c:pt>
                <c:pt idx="73">
                  <c:v>0</c:v>
                </c:pt>
                <c:pt idx="74">
                  <c:v>0.08333333333333333</c:v>
                </c:pt>
                <c:pt idx="75">
                  <c:v>0.125</c:v>
                </c:pt>
                <c:pt idx="76">
                  <c:v>0.10784313725490197</c:v>
                </c:pt>
              </c:numCache>
            </c:numRef>
          </c:val>
          <c:smooth val="0"/>
        </c:ser>
        <c:ser>
          <c:idx val="5"/>
          <c:order val="5"/>
          <c:tx>
            <c:strRef>
              <c:f>'IFCS Original_Data'!$BD$7</c:f>
              <c:strCache>
                <c:ptCount val="1"/>
                <c:pt idx="0">
                  <c:v>Group VI (OptFreqStd)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Original_Data'!$BD$8:$BD$91</c:f>
              <c:numCache>
                <c:ptCount val="84"/>
                <c:pt idx="59">
                  <c:v>0</c:v>
                </c:pt>
                <c:pt idx="60">
                  <c:v>0.07407407407407407</c:v>
                </c:pt>
                <c:pt idx="62">
                  <c:v>0</c:v>
                </c:pt>
                <c:pt idx="64">
                  <c:v>0</c:v>
                </c:pt>
                <c:pt idx="65">
                  <c:v>0</c:v>
                </c:pt>
                <c:pt idx="66">
                  <c:v>0</c:v>
                </c:pt>
                <c:pt idx="67">
                  <c:v>0.09090909090909091</c:v>
                </c:pt>
                <c:pt idx="68">
                  <c:v>0.011904761904761904</c:v>
                </c:pt>
                <c:pt idx="69">
                  <c:v>0.02040816326530612</c:v>
                </c:pt>
                <c:pt idx="70">
                  <c:v>0</c:v>
                </c:pt>
                <c:pt idx="71">
                  <c:v>0.025</c:v>
                </c:pt>
                <c:pt idx="72">
                  <c:v>0.047058823529411764</c:v>
                </c:pt>
                <c:pt idx="73">
                  <c:v>0.017543859649122806</c:v>
                </c:pt>
                <c:pt idx="74">
                  <c:v>0</c:v>
                </c:pt>
                <c:pt idx="75">
                  <c:v>0</c:v>
                </c:pt>
                <c:pt idx="76">
                  <c:v>0</c:v>
                </c:pt>
              </c:numCache>
            </c:numRef>
          </c:val>
          <c:smooth val="0"/>
        </c:ser>
        <c:ser>
          <c:idx val="6"/>
          <c:order val="6"/>
          <c:tx>
            <c:strRef>
              <c:f>'IFCS Original_Data'!$BE$7</c:f>
              <c:strCache>
                <c:ptCount val="1"/>
                <c:pt idx="0">
                  <c:v>Overall</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Original_Data'!$BE$8:$BE$91</c:f>
              <c:numCache>
                <c:ptCount val="84"/>
                <c:pt idx="52">
                  <c:v>0.07246376811594203</c:v>
                </c:pt>
                <c:pt idx="53">
                  <c:v>0</c:v>
                </c:pt>
                <c:pt idx="54">
                  <c:v>-0.2916666666666667</c:v>
                </c:pt>
                <c:pt idx="55">
                  <c:v>0</c:v>
                </c:pt>
                <c:pt idx="56">
                  <c:v>-0.457286432160804</c:v>
                </c:pt>
                <c:pt idx="57">
                  <c:v>0.12380952380952381</c:v>
                </c:pt>
                <c:pt idx="58">
                  <c:v>0.125</c:v>
                </c:pt>
                <c:pt idx="59">
                  <c:v>0.1092896174863388</c:v>
                </c:pt>
                <c:pt idx="60">
                  <c:v>0.109375</c:v>
                </c:pt>
                <c:pt idx="61">
                  <c:v>0.18357487922705315</c:v>
                </c:pt>
                <c:pt idx="62">
                  <c:v>0.09342560553633218</c:v>
                </c:pt>
                <c:pt idx="63">
                  <c:v>0.18435754189944134</c:v>
                </c:pt>
                <c:pt idx="64">
                  <c:v>0.11152416356877323</c:v>
                </c:pt>
                <c:pt idx="65">
                  <c:v>0.12682926829268293</c:v>
                </c:pt>
                <c:pt idx="66">
                  <c:v>0.10180995475113122</c:v>
                </c:pt>
                <c:pt idx="67">
                  <c:v>0.10552763819095477</c:v>
                </c:pt>
                <c:pt idx="68">
                  <c:v>0.09020618556701031</c:v>
                </c:pt>
                <c:pt idx="69">
                  <c:v>0.04065040650406504</c:v>
                </c:pt>
                <c:pt idx="70">
                  <c:v>0.06683168316831684</c:v>
                </c:pt>
                <c:pt idx="71">
                  <c:v>0.2339622641509434</c:v>
                </c:pt>
                <c:pt idx="72">
                  <c:v>0.08695652173913043</c:v>
                </c:pt>
                <c:pt idx="73">
                  <c:v>0.038135593220338986</c:v>
                </c:pt>
                <c:pt idx="74">
                  <c:v>0.05555555555555555</c:v>
                </c:pt>
                <c:pt idx="75">
                  <c:v>0.055350553505535055</c:v>
                </c:pt>
                <c:pt idx="76">
                  <c:v>0.07180851063829788</c:v>
                </c:pt>
              </c:numCache>
            </c:numRef>
          </c:val>
          <c:smooth val="0"/>
        </c:ser>
        <c:marker val="1"/>
        <c:axId val="62849110"/>
        <c:axId val="28771079"/>
      </c:lineChart>
      <c:catAx>
        <c:axId val="62849110"/>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8771079"/>
        <c:crosses val="autoZero"/>
        <c:auto val="1"/>
        <c:lblOffset val="100"/>
        <c:tickLblSkip val="2"/>
        <c:noMultiLvlLbl val="0"/>
      </c:catAx>
      <c:valAx>
        <c:axId val="28771079"/>
        <c:scaling>
          <c:orientation val="minMax"/>
          <c:max val="1"/>
          <c:min val="0"/>
        </c:scaling>
        <c:axPos val="l"/>
        <c:title>
          <c:tx>
            <c:rich>
              <a:bodyPr vert="horz" rot="-5400000" anchor="ctr"/>
              <a:lstStyle/>
              <a:p>
                <a:pPr algn="ctr">
                  <a:defRPr/>
                </a:pPr>
                <a:r>
                  <a:rPr lang="en-US" cap="none" sz="1100" b="1" i="0" u="none" baseline="0">
                    <a:latin typeface="Arial"/>
                    <a:ea typeface="Arial"/>
                    <a:cs typeface="Arial"/>
                  </a:rPr>
                  <a:t>Rejection Rate *</a:t>
                </a:r>
              </a:p>
            </c:rich>
          </c:tx>
          <c:layout>
            <c:manualLayout>
              <c:xMode val="factor"/>
              <c:yMode val="factor"/>
              <c:x val="-0.0042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2849110"/>
        <c:crossesAt val="1"/>
        <c:crossBetween val="between"/>
        <c:dispUnits/>
        <c:majorUnit val="0.1"/>
        <c:minorUnit val="0.02"/>
      </c:valAx>
      <c:spPr>
        <a:solidFill>
          <a:srgbClr val="CCFFFF"/>
        </a:solidFill>
        <a:ln w="12700">
          <a:solidFill>
            <a:srgbClr val="808080"/>
          </a:solidFill>
        </a:ln>
      </c:spPr>
    </c:plotArea>
    <c:legend>
      <c:legendPos val="r"/>
      <c:layout>
        <c:manualLayout>
          <c:xMode val="edge"/>
          <c:yMode val="edge"/>
          <c:x val="0.074"/>
          <c:y val="0.142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Submitted</a:t>
            </a:r>
            <a:r>
              <a:rPr lang="en-US" cap="none" sz="150" b="1" i="0" u="none" baseline="0">
                <a:latin typeface="Arial"/>
                <a:ea typeface="Arial"/>
                <a:cs typeface="Arial"/>
              </a:rPr>
              <a:t> to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'IFCS Original_Data'!$AQ$7</c:f>
              <c:strCache>
                <c:ptCount val="1"/>
                <c:pt idx="0">
                  <c:v>Total # Abs Submitted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'IFCS Original_Data'!$D$23:$D$69</c:f>
              <c:numCache/>
            </c:numRef>
          </c:cat>
          <c:val>
            <c:numRef>
              <c:f>'IFCS Original_Data'!$AQ$23:$AQ$69</c:f>
              <c:numCache/>
            </c:numRef>
          </c:val>
        </c:ser>
        <c:overlap val="100"/>
        <c:gapWidth val="50"/>
        <c:axId val="34242796"/>
        <c:axId val="39749709"/>
      </c:barChart>
      <c:catAx>
        <c:axId val="34242796"/>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9749709"/>
        <c:crosses val="autoZero"/>
        <c:auto val="1"/>
        <c:lblOffset val="100"/>
        <c:tickLblSkip val="1"/>
        <c:noMultiLvlLbl val="0"/>
      </c:catAx>
      <c:valAx>
        <c:axId val="39749709"/>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34242796"/>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Submitted to</a:t>
            </a:r>
            <a:r>
              <a:rPr lang="en-US" cap="none" sz="1100" b="1" i="0" u="none" baseline="0">
                <a:latin typeface="Arial"/>
                <a:ea typeface="Arial"/>
                <a:cs typeface="Arial"/>
              </a:rPr>
              <a:t>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by Each Group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05"/>
          <c:y val="0.144"/>
          <c:w val="0.958"/>
          <c:h val="0.804"/>
        </c:manualLayout>
      </c:layout>
      <c:lineChart>
        <c:grouping val="standard"/>
        <c:varyColors val="0"/>
        <c:ser>
          <c:idx val="0"/>
          <c:order val="0"/>
          <c:tx>
            <c:strRef>
              <c:f>'IFCS Original_Data'!$AJ$7</c:f>
              <c:strCache>
                <c:ptCount val="1"/>
                <c:pt idx="0">
                  <c:v>Group I (Mat/Res/Filt)</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Original_Data'!$AJ$8:$AJ$91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48</c:v>
                </c:pt>
                <c:pt idx="58">
                  <c:v>27</c:v>
                </c:pt>
                <c:pt idx="59">
                  <c:v>37</c:v>
                </c:pt>
                <c:pt idx="60">
                  <c:v>71</c:v>
                </c:pt>
                <c:pt idx="61">
                  <c:v>50</c:v>
                </c:pt>
                <c:pt idx="62">
                  <c:v>59</c:v>
                </c:pt>
                <c:pt idx="63">
                  <c:v>54</c:v>
                </c:pt>
                <c:pt idx="64">
                  <c:v>57</c:v>
                </c:pt>
                <c:pt idx="65">
                  <c:v>48</c:v>
                </c:pt>
                <c:pt idx="66">
                  <c:v>53</c:v>
                </c:pt>
                <c:pt idx="67">
                  <c:v>62</c:v>
                </c:pt>
                <c:pt idx="68">
                  <c:v>44</c:v>
                </c:pt>
                <c:pt idx="69">
                  <c:v>48</c:v>
                </c:pt>
                <c:pt idx="70">
                  <c:v>51</c:v>
                </c:pt>
                <c:pt idx="71">
                  <c:v>54</c:v>
                </c:pt>
                <c:pt idx="72">
                  <c:v>32</c:v>
                </c:pt>
                <c:pt idx="73">
                  <c:v>44</c:v>
                </c:pt>
                <c:pt idx="74">
                  <c:v>35</c:v>
                </c:pt>
                <c:pt idx="75">
                  <c:v>33</c:v>
                </c:pt>
                <c:pt idx="76">
                  <c:v>50</c:v>
                </c:pt>
              </c:numCache>
            </c:numRef>
          </c:val>
          <c:smooth val="0"/>
        </c:ser>
        <c:ser>
          <c:idx val="1"/>
          <c:order val="1"/>
          <c:tx>
            <c:strRef>
              <c:f>'IFCS Original_Data'!$AK$7</c:f>
              <c:strCache>
                <c:ptCount val="1"/>
                <c:pt idx="0">
                  <c:v>Group II (Osc/Syn/Noi/Cir)</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Original_Data'!$AK$8:$AK$91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67</c:v>
                </c:pt>
                <c:pt idx="58">
                  <c:v>43</c:v>
                </c:pt>
                <c:pt idx="59">
                  <c:v>52</c:v>
                </c:pt>
                <c:pt idx="60">
                  <c:v>54</c:v>
                </c:pt>
                <c:pt idx="61">
                  <c:v>50</c:v>
                </c:pt>
                <c:pt idx="62">
                  <c:v>58</c:v>
                </c:pt>
                <c:pt idx="63">
                  <c:v>63</c:v>
                </c:pt>
                <c:pt idx="64">
                  <c:v>49</c:v>
                </c:pt>
                <c:pt idx="65">
                  <c:v>62</c:v>
                </c:pt>
                <c:pt idx="66">
                  <c:v>72</c:v>
                </c:pt>
                <c:pt idx="67">
                  <c:v>33</c:v>
                </c:pt>
                <c:pt idx="68">
                  <c:v>50</c:v>
                </c:pt>
                <c:pt idx="69">
                  <c:v>43</c:v>
                </c:pt>
                <c:pt idx="70">
                  <c:v>54</c:v>
                </c:pt>
                <c:pt idx="71">
                  <c:v>46</c:v>
                </c:pt>
                <c:pt idx="72">
                  <c:v>38</c:v>
                </c:pt>
                <c:pt idx="73">
                  <c:v>34</c:v>
                </c:pt>
                <c:pt idx="74">
                  <c:v>21</c:v>
                </c:pt>
                <c:pt idx="75">
                  <c:v>24</c:v>
                </c:pt>
                <c:pt idx="76">
                  <c:v>26</c:v>
                </c:pt>
              </c:numCache>
            </c:numRef>
          </c:val>
          <c:smooth val="0"/>
        </c:ser>
        <c:ser>
          <c:idx val="2"/>
          <c:order val="2"/>
          <c:tx>
            <c:strRef>
              <c:f>'IFCS Original_Data'!$AL$7</c:f>
              <c:strCache>
                <c:ptCount val="1"/>
                <c:pt idx="0">
                  <c:v>Group III (MicFreqStd)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Original_Data'!$AL$8:$AL$91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51</c:v>
                </c:pt>
                <c:pt idx="58">
                  <c:v>100</c:v>
                </c:pt>
                <c:pt idx="59">
                  <c:v>46</c:v>
                </c:pt>
                <c:pt idx="60">
                  <c:v>45</c:v>
                </c:pt>
                <c:pt idx="61">
                  <c:v>47</c:v>
                </c:pt>
                <c:pt idx="62">
                  <c:v>36</c:v>
                </c:pt>
                <c:pt idx="63">
                  <c:v>31</c:v>
                </c:pt>
                <c:pt idx="64">
                  <c:v>53</c:v>
                </c:pt>
                <c:pt idx="65">
                  <c:v>15</c:v>
                </c:pt>
                <c:pt idx="66">
                  <c:v>69</c:v>
                </c:pt>
                <c:pt idx="67">
                  <c:v>27</c:v>
                </c:pt>
                <c:pt idx="68">
                  <c:v>71</c:v>
                </c:pt>
                <c:pt idx="69">
                  <c:v>32</c:v>
                </c:pt>
                <c:pt idx="70">
                  <c:v>78</c:v>
                </c:pt>
                <c:pt idx="71">
                  <c:v>42</c:v>
                </c:pt>
                <c:pt idx="72">
                  <c:v>52</c:v>
                </c:pt>
                <c:pt idx="73">
                  <c:v>30</c:v>
                </c:pt>
                <c:pt idx="74">
                  <c:v>47</c:v>
                </c:pt>
                <c:pt idx="75">
                  <c:v>44</c:v>
                </c:pt>
                <c:pt idx="76">
                  <c:v>51</c:v>
                </c:pt>
              </c:numCache>
            </c:numRef>
          </c:val>
          <c:smooth val="0"/>
        </c:ser>
        <c:ser>
          <c:idx val="3"/>
          <c:order val="3"/>
          <c:tx>
            <c:strRef>
              <c:f>'IFCS Original_Data'!$AM$7</c:f>
              <c:strCache>
                <c:ptCount val="1"/>
                <c:pt idx="0">
                  <c:v>Group IV (Sen/Act)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Original_Data'!$AM$8:$AM$91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35</c:v>
                </c:pt>
                <c:pt idx="58">
                  <c:v>17</c:v>
                </c:pt>
                <c:pt idx="59">
                  <c:v>27</c:v>
                </c:pt>
                <c:pt idx="60">
                  <c:v>33</c:v>
                </c:pt>
                <c:pt idx="61">
                  <c:v>60</c:v>
                </c:pt>
                <c:pt idx="62">
                  <c:v>41</c:v>
                </c:pt>
                <c:pt idx="63">
                  <c:v>31</c:v>
                </c:pt>
                <c:pt idx="64">
                  <c:v>30</c:v>
                </c:pt>
                <c:pt idx="65">
                  <c:v>35</c:v>
                </c:pt>
                <c:pt idx="66">
                  <c:v>51</c:v>
                </c:pt>
                <c:pt idx="67">
                  <c:v>24</c:v>
                </c:pt>
                <c:pt idx="68">
                  <c:v>29</c:v>
                </c:pt>
                <c:pt idx="69">
                  <c:v>37</c:v>
                </c:pt>
                <c:pt idx="70">
                  <c:v>25</c:v>
                </c:pt>
                <c:pt idx="71">
                  <c:v>29</c:v>
                </c:pt>
                <c:pt idx="72">
                  <c:v>23</c:v>
                </c:pt>
                <c:pt idx="73">
                  <c:v>36</c:v>
                </c:pt>
                <c:pt idx="74">
                  <c:v>18</c:v>
                </c:pt>
                <c:pt idx="75">
                  <c:v>18</c:v>
                </c:pt>
                <c:pt idx="76">
                  <c:v>25</c:v>
                </c:pt>
              </c:numCache>
            </c:numRef>
          </c:val>
          <c:smooth val="0"/>
        </c:ser>
        <c:ser>
          <c:idx val="4"/>
          <c:order val="4"/>
          <c:tx>
            <c:strRef>
              <c:f>'IFCS Original_Data'!$AN$7</c:f>
              <c:strCache>
                <c:ptCount val="1"/>
                <c:pt idx="0">
                  <c:v>Group V (Tim/GN)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Original_Data'!$AN$8:$AN$91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9</c:v>
                </c:pt>
                <c:pt idx="58">
                  <c:v>5</c:v>
                </c:pt>
                <c:pt idx="59">
                  <c:v>12</c:v>
                </c:pt>
                <c:pt idx="60">
                  <c:v>90</c:v>
                </c:pt>
                <c:pt idx="61">
                  <c:v>0</c:v>
                </c:pt>
                <c:pt idx="62">
                  <c:v>75</c:v>
                </c:pt>
                <c:pt idx="63">
                  <c:v>0</c:v>
                </c:pt>
                <c:pt idx="64">
                  <c:v>56</c:v>
                </c:pt>
                <c:pt idx="65">
                  <c:v>26</c:v>
                </c:pt>
                <c:pt idx="66">
                  <c:v>122</c:v>
                </c:pt>
                <c:pt idx="67">
                  <c:v>31</c:v>
                </c:pt>
                <c:pt idx="68">
                  <c:v>110</c:v>
                </c:pt>
                <c:pt idx="69">
                  <c:v>37</c:v>
                </c:pt>
                <c:pt idx="70">
                  <c:v>97</c:v>
                </c:pt>
                <c:pt idx="71">
                  <c:v>54</c:v>
                </c:pt>
                <c:pt idx="72">
                  <c:v>69</c:v>
                </c:pt>
                <c:pt idx="73">
                  <c:v>35</c:v>
                </c:pt>
                <c:pt idx="74">
                  <c:v>72</c:v>
                </c:pt>
                <c:pt idx="75">
                  <c:v>72</c:v>
                </c:pt>
                <c:pt idx="76">
                  <c:v>102</c:v>
                </c:pt>
              </c:numCache>
            </c:numRef>
          </c:val>
          <c:smooth val="0"/>
        </c:ser>
        <c:ser>
          <c:idx val="5"/>
          <c:order val="5"/>
          <c:tx>
            <c:strRef>
              <c:f>'IFCS Original_Data'!$AP$7</c:f>
              <c:strCache>
                <c:ptCount val="1"/>
                <c:pt idx="0">
                  <c:v>Group VI (Line)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Original_Data'!$AP$8:$AP$91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9</c:v>
                </c:pt>
                <c:pt idx="60">
                  <c:v>27</c:v>
                </c:pt>
                <c:pt idx="61">
                  <c:v>0</c:v>
                </c:pt>
                <c:pt idx="62">
                  <c:v>20</c:v>
                </c:pt>
                <c:pt idx="63">
                  <c:v>0</c:v>
                </c:pt>
                <c:pt idx="64">
                  <c:v>24</c:v>
                </c:pt>
                <c:pt idx="65">
                  <c:v>19</c:v>
                </c:pt>
                <c:pt idx="66">
                  <c:v>75</c:v>
                </c:pt>
                <c:pt idx="67">
                  <c:v>22</c:v>
                </c:pt>
                <c:pt idx="68">
                  <c:v>84</c:v>
                </c:pt>
                <c:pt idx="69">
                  <c:v>49</c:v>
                </c:pt>
                <c:pt idx="70">
                  <c:v>99</c:v>
                </c:pt>
                <c:pt idx="71">
                  <c:v>40</c:v>
                </c:pt>
                <c:pt idx="72">
                  <c:v>85</c:v>
                </c:pt>
                <c:pt idx="73">
                  <c:v>57</c:v>
                </c:pt>
                <c:pt idx="74">
                  <c:v>77</c:v>
                </c:pt>
                <c:pt idx="75">
                  <c:v>80</c:v>
                </c:pt>
                <c:pt idx="76">
                  <c:v>122</c:v>
                </c:pt>
              </c:numCache>
            </c:numRef>
          </c:val>
          <c:smooth val="0"/>
        </c:ser>
        <c:ser>
          <c:idx val="6"/>
          <c:order val="6"/>
          <c:tx>
            <c:strRef>
              <c:f>'IFCS Original_Data'!$AQ$7</c:f>
              <c:strCache>
                <c:ptCount val="1"/>
                <c:pt idx="0">
                  <c:v>Total # Abs Submitted</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Original_Data'!$AQ$8:$AQ$91</c:f>
              <c:numCache>
                <c:ptCount val="84"/>
                <c:pt idx="0">
                  <c:v>0</c:v>
                </c:pt>
                <c:pt idx="1">
                  <c:v>0</c:v>
                </c:pt>
                <c:pt idx="2">
                  <c:v>0</c:v>
                </c:pt>
                <c:pt idx="3">
                  <c:v>19</c:v>
                </c:pt>
                <c:pt idx="4">
                  <c:v>31</c:v>
                </c:pt>
                <c:pt idx="5">
                  <c:v>0</c:v>
                </c:pt>
                <c:pt idx="6">
                  <c:v>50</c:v>
                </c:pt>
                <c:pt idx="7">
                  <c:v>31</c:v>
                </c:pt>
                <c:pt idx="8">
                  <c:v>32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345</c:v>
                </c:pt>
                <c:pt idx="53">
                  <c:v>0</c:v>
                </c:pt>
                <c:pt idx="54">
                  <c:v>120</c:v>
                </c:pt>
                <c:pt idx="55">
                  <c:v>0</c:v>
                </c:pt>
                <c:pt idx="56">
                  <c:v>199</c:v>
                </c:pt>
                <c:pt idx="57">
                  <c:v>210</c:v>
                </c:pt>
                <c:pt idx="58">
                  <c:v>192</c:v>
                </c:pt>
                <c:pt idx="59">
                  <c:v>183</c:v>
                </c:pt>
                <c:pt idx="60">
                  <c:v>320</c:v>
                </c:pt>
                <c:pt idx="61">
                  <c:v>207</c:v>
                </c:pt>
                <c:pt idx="62">
                  <c:v>289</c:v>
                </c:pt>
                <c:pt idx="63">
                  <c:v>179</c:v>
                </c:pt>
                <c:pt idx="64">
                  <c:v>269</c:v>
                </c:pt>
                <c:pt idx="65">
                  <c:v>205</c:v>
                </c:pt>
                <c:pt idx="66">
                  <c:v>442</c:v>
                </c:pt>
                <c:pt idx="67">
                  <c:v>199</c:v>
                </c:pt>
                <c:pt idx="68">
                  <c:v>388</c:v>
                </c:pt>
                <c:pt idx="69">
                  <c:v>246</c:v>
                </c:pt>
                <c:pt idx="70">
                  <c:v>404</c:v>
                </c:pt>
                <c:pt idx="71">
                  <c:v>265</c:v>
                </c:pt>
                <c:pt idx="72">
                  <c:v>299</c:v>
                </c:pt>
                <c:pt idx="73">
                  <c:v>236</c:v>
                </c:pt>
                <c:pt idx="74">
                  <c:v>270</c:v>
                </c:pt>
                <c:pt idx="75">
                  <c:v>271</c:v>
                </c:pt>
                <c:pt idx="76">
                  <c:v>376</c:v>
                </c:pt>
                <c:pt idx="77">
                  <c:v>0</c:v>
                </c:pt>
                <c:pt idx="78">
                  <c:v>0</c:v>
                </c:pt>
                <c:pt idx="79">
                  <c:v>0</c:v>
                </c:pt>
                <c:pt idx="80">
                  <c:v>0</c:v>
                </c:pt>
                <c:pt idx="81">
                  <c:v>0</c:v>
                </c:pt>
                <c:pt idx="82">
                  <c:v>0</c:v>
                </c:pt>
                <c:pt idx="83">
                  <c:v>0</c:v>
                </c:pt>
              </c:numCache>
            </c:numRef>
          </c:val>
          <c:smooth val="0"/>
        </c:ser>
        <c:marker val="1"/>
        <c:axId val="57613120"/>
        <c:axId val="48756033"/>
      </c:lineChart>
      <c:catAx>
        <c:axId val="57613120"/>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8756033"/>
        <c:crosses val="autoZero"/>
        <c:auto val="1"/>
        <c:lblOffset val="100"/>
        <c:tickLblSkip val="2"/>
        <c:noMultiLvlLbl val="0"/>
      </c:catAx>
      <c:valAx>
        <c:axId val="48756033"/>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613120"/>
        <c:crossesAt val="1"/>
        <c:crossBetween val="between"/>
        <c:dispUnits/>
        <c:majorUnit val="75"/>
        <c:minorUnit val="15"/>
      </c:valAx>
      <c:spPr>
        <a:solidFill>
          <a:srgbClr val="CCFFFF"/>
        </a:solidFill>
        <a:ln w="12700">
          <a:solidFill>
            <a:srgbClr val="808080"/>
          </a:solidFill>
        </a:ln>
      </c:spPr>
    </c:plotArea>
    <c:legend>
      <c:legendPos val="r"/>
      <c:layout>
        <c:manualLayout>
          <c:xMode val="edge"/>
          <c:yMode val="edge"/>
          <c:x val="0.0695"/>
          <c:y val="0.138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FF0000"/>
                </a:solidFill>
                <a:latin typeface="Arial"/>
                <a:ea typeface="Arial"/>
                <a:cs typeface="Arial"/>
              </a:rPr>
              <a:t># of Abstracts Submitted</a:t>
            </a:r>
            <a:r>
              <a:rPr lang="en-US" cap="none" sz="1050" b="1" i="0" u="none" baseline="0">
                <a:latin typeface="Arial"/>
                <a:ea typeface="Arial"/>
                <a:cs typeface="Arial"/>
              </a:rPr>
              <a:t> to the IEEE International Frequency Control Symposia (</a:t>
            </a:r>
            <a:r>
              <a:rPr lang="en-US" cap="none" sz="1050" b="1" i="0" u="none" baseline="0">
                <a:solidFill>
                  <a:srgbClr val="0000FF"/>
                </a:solidFill>
                <a:latin typeface="Arial"/>
                <a:ea typeface="Arial"/>
                <a:cs typeface="Arial"/>
              </a:rPr>
              <a:t>IFCS</a:t>
            </a:r>
            <a:r>
              <a:rPr lang="en-US" cap="none" sz="1050" b="1" i="0" u="none" baseline="0">
                <a:latin typeface="Arial"/>
                <a:ea typeface="Arial"/>
                <a:cs typeface="Arial"/>
              </a:rPr>
              <a:t>) by Each Group (</a:t>
            </a:r>
            <a:r>
              <a:rPr lang="en-US" cap="none" sz="1050" b="1" i="0" u="none" baseline="0">
                <a:solidFill>
                  <a:srgbClr val="0000FF"/>
                </a:solidFill>
                <a:latin typeface="Arial"/>
                <a:ea typeface="Arial"/>
                <a:cs typeface="Arial"/>
              </a:rPr>
              <a:t>Since 1947</a:t>
            </a:r>
            <a:r>
              <a:rPr lang="en-US" cap="none" sz="1050" b="1" i="0" u="none" baseline="0">
                <a:latin typeface="Arial"/>
                <a:ea typeface="Arial"/>
                <a:cs typeface="Arial"/>
              </a:rPr>
              <a:t>) 
</a:t>
            </a:r>
            <a:r>
              <a:rPr lang="en-US" cap="none" sz="850" b="1" i="0" u="none" baseline="0">
                <a:latin typeface="Arial"/>
                <a:ea typeface="Arial"/>
                <a:cs typeface="Arial"/>
              </a:rPr>
              <a:t>- "0" values mean that data are not available for those years; "</a:t>
            </a:r>
            <a:r>
              <a:rPr lang="en-US" cap="none" sz="850" b="1" i="0" u="none" baseline="0">
                <a:solidFill>
                  <a:srgbClr val="0000FF"/>
                </a:solidFill>
                <a:latin typeface="Arial"/>
                <a:ea typeface="Arial"/>
                <a:cs typeface="Arial"/>
              </a:rPr>
              <a:t>Solid Bar</a:t>
            </a:r>
            <a:r>
              <a:rPr lang="en-US" cap="none" sz="850" b="1" i="0" u="none" baseline="0">
                <a:latin typeface="Arial"/>
                <a:ea typeface="Arial"/>
                <a:cs typeface="Arial"/>
              </a:rPr>
              <a:t>" means no Group data</a:t>
            </a:r>
          </a:p>
        </c:rich>
      </c:tx>
      <c:layout>
        <c:manualLayout>
          <c:xMode val="factor"/>
          <c:yMode val="factor"/>
          <c:x val="0.041"/>
          <c:y val="-0.02075"/>
        </c:manualLayout>
      </c:layout>
      <c:spPr>
        <a:noFill/>
        <a:ln>
          <a:noFill/>
        </a:ln>
      </c:spPr>
    </c:title>
    <c:plotArea>
      <c:layout>
        <c:manualLayout>
          <c:xMode val="edge"/>
          <c:yMode val="edge"/>
          <c:x val="0.03075"/>
          <c:y val="0.14475"/>
          <c:w val="0.959"/>
          <c:h val="0.81"/>
        </c:manualLayout>
      </c:layout>
      <c:barChart>
        <c:barDir val="col"/>
        <c:grouping val="stacked"/>
        <c:varyColors val="0"/>
        <c:ser>
          <c:idx val="0"/>
          <c:order val="0"/>
          <c:tx>
            <c:strRef>
              <c:f>'IFCS Original_Data'!$AJ$7</c:f>
              <c:strCache>
                <c:ptCount val="1"/>
                <c:pt idx="0">
                  <c:v>Group I (Mat/Res/Filt)</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Original_Data'!$AJ$8:$AJ$91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48</c:v>
                </c:pt>
                <c:pt idx="58">
                  <c:v>27</c:v>
                </c:pt>
                <c:pt idx="59">
                  <c:v>37</c:v>
                </c:pt>
                <c:pt idx="60">
                  <c:v>71</c:v>
                </c:pt>
                <c:pt idx="61">
                  <c:v>50</c:v>
                </c:pt>
                <c:pt idx="62">
                  <c:v>59</c:v>
                </c:pt>
                <c:pt idx="63">
                  <c:v>54</c:v>
                </c:pt>
                <c:pt idx="64">
                  <c:v>57</c:v>
                </c:pt>
                <c:pt idx="65">
                  <c:v>48</c:v>
                </c:pt>
                <c:pt idx="66">
                  <c:v>53</c:v>
                </c:pt>
                <c:pt idx="67">
                  <c:v>62</c:v>
                </c:pt>
                <c:pt idx="68">
                  <c:v>44</c:v>
                </c:pt>
                <c:pt idx="69">
                  <c:v>48</c:v>
                </c:pt>
                <c:pt idx="70">
                  <c:v>51</c:v>
                </c:pt>
                <c:pt idx="71">
                  <c:v>54</c:v>
                </c:pt>
                <c:pt idx="72">
                  <c:v>32</c:v>
                </c:pt>
                <c:pt idx="73">
                  <c:v>44</c:v>
                </c:pt>
                <c:pt idx="74">
                  <c:v>35</c:v>
                </c:pt>
                <c:pt idx="75">
                  <c:v>33</c:v>
                </c:pt>
                <c:pt idx="76">
                  <c:v>50</c:v>
                </c:pt>
              </c:numCache>
            </c:numRef>
          </c:val>
        </c:ser>
        <c:ser>
          <c:idx val="1"/>
          <c:order val="1"/>
          <c:tx>
            <c:strRef>
              <c:f>'IFCS Original_Data'!$AK$7</c:f>
              <c:strCache>
                <c:ptCount val="1"/>
                <c:pt idx="0">
                  <c:v>Group II (Osc/Syn/Noi/Cir)</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Original_Data'!$AK$8:$AK$91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67</c:v>
                </c:pt>
                <c:pt idx="58">
                  <c:v>43</c:v>
                </c:pt>
                <c:pt idx="59">
                  <c:v>52</c:v>
                </c:pt>
                <c:pt idx="60">
                  <c:v>54</c:v>
                </c:pt>
                <c:pt idx="61">
                  <c:v>50</c:v>
                </c:pt>
                <c:pt idx="62">
                  <c:v>58</c:v>
                </c:pt>
                <c:pt idx="63">
                  <c:v>63</c:v>
                </c:pt>
                <c:pt idx="64">
                  <c:v>49</c:v>
                </c:pt>
                <c:pt idx="65">
                  <c:v>62</c:v>
                </c:pt>
                <c:pt idx="66">
                  <c:v>72</c:v>
                </c:pt>
                <c:pt idx="67">
                  <c:v>33</c:v>
                </c:pt>
                <c:pt idx="68">
                  <c:v>50</c:v>
                </c:pt>
                <c:pt idx="69">
                  <c:v>43</c:v>
                </c:pt>
                <c:pt idx="70">
                  <c:v>54</c:v>
                </c:pt>
                <c:pt idx="71">
                  <c:v>46</c:v>
                </c:pt>
                <c:pt idx="72">
                  <c:v>38</c:v>
                </c:pt>
                <c:pt idx="73">
                  <c:v>34</c:v>
                </c:pt>
                <c:pt idx="74">
                  <c:v>21</c:v>
                </c:pt>
                <c:pt idx="75">
                  <c:v>24</c:v>
                </c:pt>
                <c:pt idx="76">
                  <c:v>26</c:v>
                </c:pt>
              </c:numCache>
            </c:numRef>
          </c:val>
        </c:ser>
        <c:ser>
          <c:idx val="2"/>
          <c:order val="2"/>
          <c:tx>
            <c:strRef>
              <c:f>'IFCS Original_Data'!$AL$7</c:f>
              <c:strCache>
                <c:ptCount val="1"/>
                <c:pt idx="0">
                  <c:v>Group III (MicFreqStd)</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Original_Data'!$AL$8:$AL$91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51</c:v>
                </c:pt>
                <c:pt idx="58">
                  <c:v>100</c:v>
                </c:pt>
                <c:pt idx="59">
                  <c:v>46</c:v>
                </c:pt>
                <c:pt idx="60">
                  <c:v>45</c:v>
                </c:pt>
                <c:pt idx="61">
                  <c:v>47</c:v>
                </c:pt>
                <c:pt idx="62">
                  <c:v>36</c:v>
                </c:pt>
                <c:pt idx="63">
                  <c:v>31</c:v>
                </c:pt>
                <c:pt idx="64">
                  <c:v>53</c:v>
                </c:pt>
                <c:pt idx="65">
                  <c:v>15</c:v>
                </c:pt>
                <c:pt idx="66">
                  <c:v>69</c:v>
                </c:pt>
                <c:pt idx="67">
                  <c:v>27</c:v>
                </c:pt>
                <c:pt idx="68">
                  <c:v>71</c:v>
                </c:pt>
                <c:pt idx="69">
                  <c:v>32</c:v>
                </c:pt>
                <c:pt idx="70">
                  <c:v>78</c:v>
                </c:pt>
                <c:pt idx="71">
                  <c:v>42</c:v>
                </c:pt>
                <c:pt idx="72">
                  <c:v>52</c:v>
                </c:pt>
                <c:pt idx="73">
                  <c:v>30</c:v>
                </c:pt>
                <c:pt idx="74">
                  <c:v>47</c:v>
                </c:pt>
                <c:pt idx="75">
                  <c:v>44</c:v>
                </c:pt>
                <c:pt idx="76">
                  <c:v>51</c:v>
                </c:pt>
              </c:numCache>
            </c:numRef>
          </c:val>
        </c:ser>
        <c:ser>
          <c:idx val="3"/>
          <c:order val="3"/>
          <c:tx>
            <c:strRef>
              <c:f>'IFCS Original_Data'!$AM$7</c:f>
              <c:strCache>
                <c:ptCount val="1"/>
                <c:pt idx="0">
                  <c:v>Group IV (Sen/Act)</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Original_Data'!$AM$8:$AM$91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35</c:v>
                </c:pt>
                <c:pt idx="58">
                  <c:v>17</c:v>
                </c:pt>
                <c:pt idx="59">
                  <c:v>27</c:v>
                </c:pt>
                <c:pt idx="60">
                  <c:v>33</c:v>
                </c:pt>
                <c:pt idx="61">
                  <c:v>60</c:v>
                </c:pt>
                <c:pt idx="62">
                  <c:v>41</c:v>
                </c:pt>
                <c:pt idx="63">
                  <c:v>31</c:v>
                </c:pt>
                <c:pt idx="64">
                  <c:v>30</c:v>
                </c:pt>
                <c:pt idx="65">
                  <c:v>35</c:v>
                </c:pt>
                <c:pt idx="66">
                  <c:v>51</c:v>
                </c:pt>
                <c:pt idx="67">
                  <c:v>24</c:v>
                </c:pt>
                <c:pt idx="68">
                  <c:v>29</c:v>
                </c:pt>
                <c:pt idx="69">
                  <c:v>37</c:v>
                </c:pt>
                <c:pt idx="70">
                  <c:v>25</c:v>
                </c:pt>
                <c:pt idx="71">
                  <c:v>29</c:v>
                </c:pt>
                <c:pt idx="72">
                  <c:v>23</c:v>
                </c:pt>
                <c:pt idx="73">
                  <c:v>36</c:v>
                </c:pt>
                <c:pt idx="74">
                  <c:v>18</c:v>
                </c:pt>
                <c:pt idx="75">
                  <c:v>18</c:v>
                </c:pt>
                <c:pt idx="76">
                  <c:v>25</c:v>
                </c:pt>
              </c:numCache>
            </c:numRef>
          </c:val>
        </c:ser>
        <c:ser>
          <c:idx val="4"/>
          <c:order val="4"/>
          <c:tx>
            <c:strRef>
              <c:f>'IFCS Original_Data'!$AN$7</c:f>
              <c:strCache>
                <c:ptCount val="1"/>
                <c:pt idx="0">
                  <c:v>Group V (Tim/GN)</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Original_Data'!$AN$8:$AN$91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3">
                  <c:v>0</c:v>
                </c:pt>
                <c:pt idx="54">
                  <c:v>0</c:v>
                </c:pt>
                <c:pt idx="55">
                  <c:v>0</c:v>
                </c:pt>
                <c:pt idx="56">
                  <c:v>0</c:v>
                </c:pt>
                <c:pt idx="57">
                  <c:v>9</c:v>
                </c:pt>
                <c:pt idx="58">
                  <c:v>5</c:v>
                </c:pt>
                <c:pt idx="59">
                  <c:v>12</c:v>
                </c:pt>
                <c:pt idx="60">
                  <c:v>90</c:v>
                </c:pt>
                <c:pt idx="61">
                  <c:v>0</c:v>
                </c:pt>
                <c:pt idx="62">
                  <c:v>75</c:v>
                </c:pt>
                <c:pt idx="63">
                  <c:v>0</c:v>
                </c:pt>
                <c:pt idx="64">
                  <c:v>56</c:v>
                </c:pt>
                <c:pt idx="65">
                  <c:v>26</c:v>
                </c:pt>
                <c:pt idx="66">
                  <c:v>122</c:v>
                </c:pt>
                <c:pt idx="67">
                  <c:v>31</c:v>
                </c:pt>
                <c:pt idx="68">
                  <c:v>110</c:v>
                </c:pt>
                <c:pt idx="69">
                  <c:v>37</c:v>
                </c:pt>
                <c:pt idx="70">
                  <c:v>97</c:v>
                </c:pt>
                <c:pt idx="71">
                  <c:v>54</c:v>
                </c:pt>
                <c:pt idx="72">
                  <c:v>69</c:v>
                </c:pt>
                <c:pt idx="73">
                  <c:v>35</c:v>
                </c:pt>
                <c:pt idx="74">
                  <c:v>72</c:v>
                </c:pt>
                <c:pt idx="75">
                  <c:v>72</c:v>
                </c:pt>
                <c:pt idx="76">
                  <c:v>102</c:v>
                </c:pt>
              </c:numCache>
            </c:numRef>
          </c:val>
        </c:ser>
        <c:ser>
          <c:idx val="5"/>
          <c:order val="5"/>
          <c:tx>
            <c:strRef>
              <c:f>'IFCS Original_Data'!$AO$7</c:f>
              <c:strCache>
                <c:ptCount val="1"/>
                <c:pt idx="0">
                  <c:v>Group VI (OptFreqStd)</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Original_Data'!$AO$8:$AO$91</c:f>
              <c:numCache>
                <c:ptCount val="84"/>
                <c:pt idx="0">
                  <c:v>0</c:v>
                </c:pt>
                <c:pt idx="1">
                  <c:v>0</c:v>
                </c:pt>
                <c:pt idx="2">
                  <c:v>0</c:v>
                </c:pt>
                <c:pt idx="3">
                  <c:v>19</c:v>
                </c:pt>
                <c:pt idx="4">
                  <c:v>31</c:v>
                </c:pt>
                <c:pt idx="5">
                  <c:v>0</c:v>
                </c:pt>
                <c:pt idx="6">
                  <c:v>50</c:v>
                </c:pt>
                <c:pt idx="7">
                  <c:v>31</c:v>
                </c:pt>
                <c:pt idx="8">
                  <c:v>32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345</c:v>
                </c:pt>
                <c:pt idx="53">
                  <c:v>0</c:v>
                </c:pt>
                <c:pt idx="54">
                  <c:v>120</c:v>
                </c:pt>
                <c:pt idx="55">
                  <c:v>0</c:v>
                </c:pt>
                <c:pt idx="56">
                  <c:v>199</c:v>
                </c:pt>
                <c:pt idx="57">
                  <c:v>0</c:v>
                </c:pt>
                <c:pt idx="58">
                  <c:v>0</c:v>
                </c:pt>
                <c:pt idx="59">
                  <c:v>9</c:v>
                </c:pt>
                <c:pt idx="60">
                  <c:v>27</c:v>
                </c:pt>
                <c:pt idx="61">
                  <c:v>0</c:v>
                </c:pt>
                <c:pt idx="62">
                  <c:v>20</c:v>
                </c:pt>
                <c:pt idx="63">
                  <c:v>0</c:v>
                </c:pt>
                <c:pt idx="64">
                  <c:v>24</c:v>
                </c:pt>
                <c:pt idx="65">
                  <c:v>19</c:v>
                </c:pt>
                <c:pt idx="66">
                  <c:v>75</c:v>
                </c:pt>
                <c:pt idx="67">
                  <c:v>22</c:v>
                </c:pt>
                <c:pt idx="68">
                  <c:v>84</c:v>
                </c:pt>
                <c:pt idx="69">
                  <c:v>49</c:v>
                </c:pt>
                <c:pt idx="70">
                  <c:v>99</c:v>
                </c:pt>
                <c:pt idx="71">
                  <c:v>40</c:v>
                </c:pt>
                <c:pt idx="72">
                  <c:v>85</c:v>
                </c:pt>
                <c:pt idx="73">
                  <c:v>57</c:v>
                </c:pt>
                <c:pt idx="74">
                  <c:v>77</c:v>
                </c:pt>
                <c:pt idx="75">
                  <c:v>80</c:v>
                </c:pt>
                <c:pt idx="76">
                  <c:v>122</c:v>
                </c:pt>
              </c:numCache>
            </c:numRef>
          </c:val>
        </c:ser>
        <c:overlap val="100"/>
        <c:gapWidth val="50"/>
        <c:axId val="36151114"/>
        <c:axId val="56924571"/>
      </c:barChart>
      <c:catAx>
        <c:axId val="36151114"/>
        <c:scaling>
          <c:orientation val="minMax"/>
        </c:scaling>
        <c:axPos val="b"/>
        <c:title>
          <c:tx>
            <c:rich>
              <a:bodyPr vert="horz" rot="0" anchor="ctr"/>
              <a:lstStyle/>
              <a:p>
                <a:pPr algn="ctr">
                  <a:defRPr/>
                </a:pPr>
                <a:r>
                  <a:rPr lang="en-US" cap="none" sz="975"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56924571"/>
        <c:crosses val="autoZero"/>
        <c:auto val="1"/>
        <c:lblOffset val="100"/>
        <c:tickLblSkip val="2"/>
        <c:noMultiLvlLbl val="0"/>
      </c:catAx>
      <c:valAx>
        <c:axId val="56924571"/>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6151114"/>
        <c:crossesAt val="1"/>
        <c:crossBetween val="between"/>
        <c:dispUnits/>
        <c:majorUnit val="75"/>
        <c:minorUnit val="15"/>
      </c:valAx>
      <c:spPr>
        <a:solidFill>
          <a:srgbClr val="CCFFFF"/>
        </a:solidFill>
        <a:ln w="12700">
          <a:solidFill>
            <a:srgbClr val="808080"/>
          </a:solidFill>
        </a:ln>
      </c:spPr>
    </c:plotArea>
    <c:legend>
      <c:legendPos val="r"/>
      <c:layout>
        <c:manualLayout>
          <c:xMode val="edge"/>
          <c:yMode val="edge"/>
          <c:x val="0.22825"/>
          <c:y val="0.124"/>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FF0000"/>
                </a:solidFill>
                <a:latin typeface="Arial"/>
                <a:ea typeface="Arial"/>
                <a:cs typeface="Arial"/>
              </a:rPr>
              <a:t># of Attendees</a:t>
            </a:r>
            <a:r>
              <a:rPr lang="en-US" cap="none" sz="1025" b="1" i="0" u="none" baseline="0">
                <a:latin typeface="Arial"/>
                <a:ea typeface="Arial"/>
                <a:cs typeface="Arial"/>
              </a:rPr>
              <a:t> of the IEEE International Frequency Control Symposia (</a:t>
            </a:r>
            <a:r>
              <a:rPr lang="en-US" cap="none" sz="1025" b="1" i="0" u="none" baseline="0">
                <a:solidFill>
                  <a:srgbClr val="0000FF"/>
                </a:solidFill>
                <a:latin typeface="Arial"/>
                <a:ea typeface="Arial"/>
                <a:cs typeface="Arial"/>
              </a:rPr>
              <a:t>IFCS</a:t>
            </a:r>
            <a:r>
              <a:rPr lang="en-US" cap="none" sz="1025" b="1" i="0" u="none" baseline="0">
                <a:latin typeface="Arial"/>
                <a:ea typeface="Arial"/>
                <a:cs typeface="Arial"/>
              </a:rPr>
              <a:t>) by IEEE Regions (</a:t>
            </a:r>
            <a:r>
              <a:rPr lang="en-US" cap="none" sz="1025" b="1" i="0" u="none" baseline="0">
                <a:solidFill>
                  <a:srgbClr val="0000FF"/>
                </a:solidFill>
                <a:latin typeface="Arial"/>
                <a:ea typeface="Arial"/>
                <a:cs typeface="Arial"/>
              </a:rPr>
              <a:t>Since 1947</a:t>
            </a:r>
            <a:r>
              <a:rPr lang="en-US" cap="none" sz="1025" b="1" i="0" u="none" baseline="0">
                <a:latin typeface="Arial"/>
                <a:ea typeface="Arial"/>
                <a:cs typeface="Arial"/>
              </a:rPr>
              <a:t>) </a:t>
            </a:r>
            <a:r>
              <a:rPr lang="en-US" cap="none" sz="85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
          <c:y val="0.14525"/>
          <c:w val="0.95975"/>
          <c:h val="0.80275"/>
        </c:manualLayout>
      </c:layout>
      <c:barChart>
        <c:barDir val="col"/>
        <c:grouping val="stacked"/>
        <c:varyColors val="0"/>
        <c:ser>
          <c:idx val="0"/>
          <c:order val="0"/>
          <c:tx>
            <c:strRef>
              <c:f>'IFCS Original_Data'!$Z$7</c:f>
              <c:strCache>
                <c:ptCount val="1"/>
                <c:pt idx="0">
                  <c:v>IEEE R1-7 (US/Canada)</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Original_Data'!$Z$8:$Z$91</c:f>
              <c:numCache>
                <c:ptCount val="84"/>
                <c:pt idx="60">
                  <c:v>92</c:v>
                </c:pt>
                <c:pt idx="62">
                  <c:v>96</c:v>
                </c:pt>
                <c:pt idx="64">
                  <c:v>288</c:v>
                </c:pt>
                <c:pt idx="65">
                  <c:v>262</c:v>
                </c:pt>
                <c:pt idx="66">
                  <c:v>103</c:v>
                </c:pt>
                <c:pt idx="67">
                  <c:v>114</c:v>
                </c:pt>
                <c:pt idx="68">
                  <c:v>274</c:v>
                </c:pt>
                <c:pt idx="69">
                  <c:v>214</c:v>
                </c:pt>
                <c:pt idx="70">
                  <c:v>111</c:v>
                </c:pt>
                <c:pt idx="71">
                  <c:v>216</c:v>
                </c:pt>
                <c:pt idx="72">
                  <c:v>238</c:v>
                </c:pt>
                <c:pt idx="73">
                  <c:v>356</c:v>
                </c:pt>
                <c:pt idx="74">
                  <c:v>116</c:v>
                </c:pt>
                <c:pt idx="75">
                  <c:v>114</c:v>
                </c:pt>
                <c:pt idx="76">
                  <c:v>107</c:v>
                </c:pt>
              </c:numCache>
            </c:numRef>
          </c:val>
        </c:ser>
        <c:ser>
          <c:idx val="1"/>
          <c:order val="1"/>
          <c:tx>
            <c:strRef>
              <c:f>'IFCS Original_Data'!$AA$7</c:f>
              <c:strCache>
                <c:ptCount val="1"/>
                <c:pt idx="0">
                  <c:v>IEEE R8 (Europe/MiddleEast/Africa)</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Original_Data'!$AA$8:$AA$91</c:f>
              <c:numCache>
                <c:ptCount val="84"/>
                <c:pt idx="60">
                  <c:v>215</c:v>
                </c:pt>
                <c:pt idx="62">
                  <c:v>335</c:v>
                </c:pt>
                <c:pt idx="64">
                  <c:v>181</c:v>
                </c:pt>
                <c:pt idx="65">
                  <c:v>74</c:v>
                </c:pt>
                <c:pt idx="66">
                  <c:v>279</c:v>
                </c:pt>
                <c:pt idx="67">
                  <c:v>43</c:v>
                </c:pt>
                <c:pt idx="68">
                  <c:v>195</c:v>
                </c:pt>
                <c:pt idx="69">
                  <c:v>83</c:v>
                </c:pt>
                <c:pt idx="70">
                  <c:v>339</c:v>
                </c:pt>
                <c:pt idx="71">
                  <c:v>64</c:v>
                </c:pt>
                <c:pt idx="72">
                  <c:v>164</c:v>
                </c:pt>
                <c:pt idx="73">
                  <c:v>211</c:v>
                </c:pt>
                <c:pt idx="74">
                  <c:v>234</c:v>
                </c:pt>
                <c:pt idx="75">
                  <c:v>305</c:v>
                </c:pt>
                <c:pt idx="76">
                  <c:v>175</c:v>
                </c:pt>
              </c:numCache>
            </c:numRef>
          </c:val>
        </c:ser>
        <c:ser>
          <c:idx val="2"/>
          <c:order val="2"/>
          <c:tx>
            <c:strRef>
              <c:f>'IFCS Original_Data'!$AB$7</c:f>
              <c:strCache>
                <c:ptCount val="1"/>
                <c:pt idx="0">
                  <c:v>IEEE R9 (LatinAmerica)</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Original_Data'!$AB$8:$AB$91</c:f>
              <c:numCache>
                <c:ptCount val="84"/>
                <c:pt idx="60">
                  <c:v>4</c:v>
                </c:pt>
                <c:pt idx="62">
                  <c:v>0</c:v>
                </c:pt>
                <c:pt idx="64">
                  <c:v>4</c:v>
                </c:pt>
                <c:pt idx="65">
                  <c:v>0</c:v>
                </c:pt>
                <c:pt idx="66">
                  <c:v>0</c:v>
                </c:pt>
                <c:pt idx="67">
                  <c:v>0</c:v>
                </c:pt>
                <c:pt idx="68">
                  <c:v>3</c:v>
                </c:pt>
                <c:pt idx="69">
                  <c:v>4</c:v>
                </c:pt>
                <c:pt idx="70">
                  <c:v>1</c:v>
                </c:pt>
                <c:pt idx="71">
                  <c:v>0</c:v>
                </c:pt>
                <c:pt idx="72">
                  <c:v>1</c:v>
                </c:pt>
                <c:pt idx="73">
                  <c:v>0</c:v>
                </c:pt>
                <c:pt idx="74">
                  <c:v>0</c:v>
                </c:pt>
                <c:pt idx="75">
                  <c:v>0</c:v>
                </c:pt>
                <c:pt idx="76">
                  <c:v>0</c:v>
                </c:pt>
              </c:numCache>
            </c:numRef>
          </c:val>
        </c:ser>
        <c:ser>
          <c:idx val="3"/>
          <c:order val="3"/>
          <c:tx>
            <c:strRef>
              <c:f>'IFCS Original_Data'!$AC$7</c:f>
              <c:strCache>
                <c:ptCount val="1"/>
                <c:pt idx="0">
                  <c:v>IEEE R10 (Asia/Pacific)</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Original_Data'!$AC$8:$AC$91</c:f>
              <c:numCache>
                <c:ptCount val="84"/>
                <c:pt idx="60">
                  <c:v>45</c:v>
                </c:pt>
                <c:pt idx="62">
                  <c:v>67</c:v>
                </c:pt>
                <c:pt idx="64">
                  <c:v>46</c:v>
                </c:pt>
                <c:pt idx="65">
                  <c:v>47</c:v>
                </c:pt>
                <c:pt idx="66">
                  <c:v>95</c:v>
                </c:pt>
                <c:pt idx="67">
                  <c:v>180</c:v>
                </c:pt>
                <c:pt idx="68">
                  <c:v>90</c:v>
                </c:pt>
                <c:pt idx="69">
                  <c:v>61</c:v>
                </c:pt>
                <c:pt idx="70">
                  <c:v>107</c:v>
                </c:pt>
                <c:pt idx="71">
                  <c:v>62</c:v>
                </c:pt>
                <c:pt idx="72">
                  <c:v>87</c:v>
                </c:pt>
                <c:pt idx="73">
                  <c:v>132</c:v>
                </c:pt>
                <c:pt idx="74">
                  <c:v>104</c:v>
                </c:pt>
                <c:pt idx="75">
                  <c:v>67</c:v>
                </c:pt>
                <c:pt idx="76">
                  <c:v>215</c:v>
                </c:pt>
              </c:numCache>
            </c:numRef>
          </c:val>
        </c:ser>
        <c:ser>
          <c:idx val="4"/>
          <c:order val="4"/>
          <c:tx>
            <c:strRef>
              <c:f>'IFCS Original_Data'!$AD$7</c:f>
              <c:strCache>
                <c:ptCount val="1"/>
                <c:pt idx="0">
                  <c:v>No Country</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Original_Data'!$AD$8:$AD$91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742</c:v>
                </c:pt>
                <c:pt idx="35">
                  <c:v>454</c:v>
                </c:pt>
                <c:pt idx="36">
                  <c:v>432</c:v>
                </c:pt>
                <c:pt idx="37">
                  <c:v>412</c:v>
                </c:pt>
                <c:pt idx="38">
                  <c:v>441</c:v>
                </c:pt>
                <c:pt idx="39">
                  <c:v>346</c:v>
                </c:pt>
                <c:pt idx="40">
                  <c:v>337</c:v>
                </c:pt>
                <c:pt idx="41">
                  <c:v>367</c:v>
                </c:pt>
                <c:pt idx="42">
                  <c:v>341</c:v>
                </c:pt>
                <c:pt idx="43">
                  <c:v>278</c:v>
                </c:pt>
                <c:pt idx="44">
                  <c:v>357</c:v>
                </c:pt>
                <c:pt idx="45">
                  <c:v>315</c:v>
                </c:pt>
                <c:pt idx="46">
                  <c:v>297</c:v>
                </c:pt>
                <c:pt idx="47">
                  <c:v>356</c:v>
                </c:pt>
                <c:pt idx="48">
                  <c:v>337</c:v>
                </c:pt>
                <c:pt idx="49">
                  <c:v>362</c:v>
                </c:pt>
                <c:pt idx="50">
                  <c:v>410</c:v>
                </c:pt>
                <c:pt idx="51">
                  <c:v>385</c:v>
                </c:pt>
                <c:pt idx="52">
                  <c:v>660</c:v>
                </c:pt>
                <c:pt idx="53">
                  <c:v>350</c:v>
                </c:pt>
                <c:pt idx="54">
                  <c:v>480</c:v>
                </c:pt>
                <c:pt idx="55">
                  <c:v>380</c:v>
                </c:pt>
                <c:pt idx="56">
                  <c:v>493</c:v>
                </c:pt>
                <c:pt idx="57">
                  <c:v>250</c:v>
                </c:pt>
                <c:pt idx="58">
                  <c:v>397</c:v>
                </c:pt>
                <c:pt idx="59">
                  <c:v>385</c:v>
                </c:pt>
                <c:pt idx="60">
                  <c:v>0</c:v>
                </c:pt>
                <c:pt idx="61">
                  <c:v>268</c:v>
                </c:pt>
                <c:pt idx="62">
                  <c:v>12</c:v>
                </c:pt>
                <c:pt idx="63">
                  <c:v>301</c:v>
                </c:pt>
                <c:pt idx="64">
                  <c:v>5</c:v>
                </c:pt>
                <c:pt idx="65">
                  <c:v>6</c:v>
                </c:pt>
                <c:pt idx="66">
                  <c:v>31</c:v>
                </c:pt>
                <c:pt idx="67">
                  <c:v>2</c:v>
                </c:pt>
                <c:pt idx="68">
                  <c:v>0</c:v>
                </c:pt>
                <c:pt idx="69">
                  <c:v>2</c:v>
                </c:pt>
                <c:pt idx="70">
                  <c:v>0</c:v>
                </c:pt>
                <c:pt idx="71">
                  <c:v>0</c:v>
                </c:pt>
                <c:pt idx="72">
                  <c:v>3</c:v>
                </c:pt>
                <c:pt idx="73">
                  <c:v>0</c:v>
                </c:pt>
                <c:pt idx="74">
                  <c:v>3</c:v>
                </c:pt>
                <c:pt idx="75">
                  <c:v>0</c:v>
                </c:pt>
                <c:pt idx="76">
                  <c:v>0</c:v>
                </c:pt>
                <c:pt idx="77">
                  <c:v>0</c:v>
                </c:pt>
                <c:pt idx="78">
                  <c:v>0</c:v>
                </c:pt>
                <c:pt idx="79">
                  <c:v>0</c:v>
                </c:pt>
                <c:pt idx="80">
                  <c:v>0</c:v>
                </c:pt>
                <c:pt idx="81">
                  <c:v>0</c:v>
                </c:pt>
                <c:pt idx="82">
                  <c:v>0</c:v>
                </c:pt>
                <c:pt idx="83">
                  <c:v>0</c:v>
                </c:pt>
              </c:numCache>
            </c:numRef>
          </c:val>
        </c:ser>
        <c:overlap val="100"/>
        <c:gapWidth val="50"/>
        <c:axId val="42559092"/>
        <c:axId val="47487509"/>
      </c:barChart>
      <c:catAx>
        <c:axId val="42559092"/>
        <c:scaling>
          <c:orientation val="minMax"/>
        </c:scaling>
        <c:axPos val="b"/>
        <c:title>
          <c:tx>
            <c:rich>
              <a:bodyPr vert="horz" rot="0" anchor="ctr"/>
              <a:lstStyle/>
              <a:p>
                <a:pPr algn="ctr">
                  <a:defRPr/>
                </a:pPr>
                <a:r>
                  <a:rPr lang="en-US" cap="none" sz="105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7487509"/>
        <c:crosses val="autoZero"/>
        <c:auto val="1"/>
        <c:lblOffset val="100"/>
        <c:tickLblSkip val="2"/>
        <c:noMultiLvlLbl val="0"/>
      </c:catAx>
      <c:valAx>
        <c:axId val="47487509"/>
        <c:scaling>
          <c:orientation val="minMax"/>
          <c:max val="1000"/>
          <c:min val="0"/>
        </c:scaling>
        <c:axPos val="l"/>
        <c:title>
          <c:tx>
            <c:rich>
              <a:bodyPr vert="horz" rot="-5400000" anchor="ctr"/>
              <a:lstStyle/>
              <a:p>
                <a:pPr algn="ctr">
                  <a:defRPr/>
                </a:pPr>
                <a:r>
                  <a:rPr lang="en-US" cap="none" sz="1100" b="1" i="0" u="none" baseline="0">
                    <a:latin typeface="Arial"/>
                    <a:ea typeface="Arial"/>
                    <a:cs typeface="Arial"/>
                  </a:rPr>
                  <a:t>Number of Attendees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559092"/>
        <c:crossesAt val="1"/>
        <c:crossBetween val="between"/>
        <c:dispUnits/>
        <c:majorUnit val="100"/>
        <c:minorUnit val="20"/>
      </c:valAx>
      <c:spPr>
        <a:solidFill>
          <a:srgbClr val="CCFFFF"/>
        </a:solidFill>
        <a:ln w="12700">
          <a:solidFill>
            <a:srgbClr val="808080"/>
          </a:solidFill>
        </a:ln>
      </c:spPr>
    </c:plotArea>
    <c:legend>
      <c:legendPos val="t"/>
      <c:layout>
        <c:manualLayout>
          <c:xMode val="edge"/>
          <c:yMode val="edge"/>
          <c:x val="0.0725"/>
          <c:y val="0.097"/>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Registration Fees</a:t>
            </a:r>
            <a:r>
              <a:rPr lang="en-US" cap="none" sz="1100" b="1" i="0" u="none" baseline="0">
                <a:latin typeface="Arial"/>
                <a:ea typeface="Arial"/>
                <a:cs typeface="Arial"/>
              </a:rPr>
              <a:t> of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175"/>
          <c:y val="0.1445"/>
          <c:w val="0.961"/>
          <c:h val="0.808"/>
        </c:manualLayout>
      </c:layout>
      <c:lineChart>
        <c:grouping val="standard"/>
        <c:varyColors val="0"/>
        <c:ser>
          <c:idx val="0"/>
          <c:order val="0"/>
          <c:tx>
            <c:strRef>
              <c:f>'IFCS Original_Data'!$BJ$7</c:f>
              <c:strCache>
                <c:ptCount val="1"/>
                <c:pt idx="0">
                  <c:v>Reg Fee (M, Adv)</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Original_Data'!$BJ$8:$BJ$91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100</c:v>
                </c:pt>
                <c:pt idx="36">
                  <c:v>100</c:v>
                </c:pt>
                <c:pt idx="37">
                  <c:v>110</c:v>
                </c:pt>
                <c:pt idx="38">
                  <c:v>110</c:v>
                </c:pt>
                <c:pt idx="39">
                  <c:v>130</c:v>
                </c:pt>
                <c:pt idx="40">
                  <c:v>144</c:v>
                </c:pt>
                <c:pt idx="41">
                  <c:v>152</c:v>
                </c:pt>
                <c:pt idx="42">
                  <c:v>157</c:v>
                </c:pt>
                <c:pt idx="43">
                  <c:v>183</c:v>
                </c:pt>
                <c:pt idx="44">
                  <c:v>172</c:v>
                </c:pt>
                <c:pt idx="45">
                  <c:v>185</c:v>
                </c:pt>
                <c:pt idx="46">
                  <c:v>197</c:v>
                </c:pt>
                <c:pt idx="50">
                  <c:v>265</c:v>
                </c:pt>
                <c:pt idx="51">
                  <c:v>300</c:v>
                </c:pt>
                <c:pt idx="52">
                  <c:v>320</c:v>
                </c:pt>
                <c:pt idx="55">
                  <c:v>375</c:v>
                </c:pt>
                <c:pt idx="56">
                  <c:v>425</c:v>
                </c:pt>
                <c:pt idx="57">
                  <c:v>425</c:v>
                </c:pt>
                <c:pt idx="58">
                  <c:v>425</c:v>
                </c:pt>
                <c:pt idx="59">
                  <c:v>450</c:v>
                </c:pt>
                <c:pt idx="61">
                  <c:v>450</c:v>
                </c:pt>
                <c:pt idx="62">
                  <c:v>779</c:v>
                </c:pt>
                <c:pt idx="63">
                  <c:v>525</c:v>
                </c:pt>
                <c:pt idx="64">
                  <c:v>650</c:v>
                </c:pt>
                <c:pt idx="65">
                  <c:v>550</c:v>
                </c:pt>
                <c:pt idx="66">
                  <c:v>665</c:v>
                </c:pt>
                <c:pt idx="67">
                  <c:v>600</c:v>
                </c:pt>
                <c:pt idx="68">
                  <c:v>600</c:v>
                </c:pt>
                <c:pt idx="69">
                  <c:v>635</c:v>
                </c:pt>
                <c:pt idx="70">
                  <c:v>778</c:v>
                </c:pt>
                <c:pt idx="71">
                  <c:v>775</c:v>
                </c:pt>
                <c:pt idx="72">
                  <c:v>775</c:v>
                </c:pt>
                <c:pt idx="73">
                  <c:v>50</c:v>
                </c:pt>
                <c:pt idx="74">
                  <c:v>350</c:v>
                </c:pt>
                <c:pt idx="75">
                  <c:v>842</c:v>
                </c:pt>
                <c:pt idx="76">
                  <c:v>750</c:v>
                </c:pt>
              </c:numCache>
            </c:numRef>
          </c:val>
          <c:smooth val="0"/>
        </c:ser>
        <c:ser>
          <c:idx val="1"/>
          <c:order val="1"/>
          <c:tx>
            <c:strRef>
              <c:f>'IFCS Original_Data'!$BK$7</c:f>
              <c:strCache>
                <c:ptCount val="1"/>
                <c:pt idx="0">
                  <c:v>Reg Fee (M, On-Site)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Original_Data'!$BK$8:$BK$91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100</c:v>
                </c:pt>
                <c:pt idx="36">
                  <c:v>100</c:v>
                </c:pt>
                <c:pt idx="37">
                  <c:v>110</c:v>
                </c:pt>
                <c:pt idx="38">
                  <c:v>110</c:v>
                </c:pt>
                <c:pt idx="39">
                  <c:v>130</c:v>
                </c:pt>
                <c:pt idx="40">
                  <c:v>144</c:v>
                </c:pt>
                <c:pt idx="41">
                  <c:v>152</c:v>
                </c:pt>
                <c:pt idx="42">
                  <c:v>157</c:v>
                </c:pt>
                <c:pt idx="43">
                  <c:v>183</c:v>
                </c:pt>
                <c:pt idx="44">
                  <c:v>172</c:v>
                </c:pt>
                <c:pt idx="45">
                  <c:v>185</c:v>
                </c:pt>
                <c:pt idx="46">
                  <c:v>197</c:v>
                </c:pt>
                <c:pt idx="52">
                  <c:v>350</c:v>
                </c:pt>
                <c:pt idx="55">
                  <c:v>425</c:v>
                </c:pt>
                <c:pt idx="56">
                  <c:v>475</c:v>
                </c:pt>
                <c:pt idx="57">
                  <c:v>525</c:v>
                </c:pt>
                <c:pt idx="58">
                  <c:v>475</c:v>
                </c:pt>
                <c:pt idx="59">
                  <c:v>525</c:v>
                </c:pt>
                <c:pt idx="60">
                  <c:v>916</c:v>
                </c:pt>
                <c:pt idx="61">
                  <c:v>525</c:v>
                </c:pt>
                <c:pt idx="62">
                  <c:v>858</c:v>
                </c:pt>
                <c:pt idx="63">
                  <c:v>600</c:v>
                </c:pt>
                <c:pt idx="64">
                  <c:v>750</c:v>
                </c:pt>
                <c:pt idx="65">
                  <c:v>625</c:v>
                </c:pt>
                <c:pt idx="66">
                  <c:v>820</c:v>
                </c:pt>
                <c:pt idx="67">
                  <c:v>675</c:v>
                </c:pt>
                <c:pt idx="68">
                  <c:v>690</c:v>
                </c:pt>
                <c:pt idx="69">
                  <c:v>695</c:v>
                </c:pt>
                <c:pt idx="70">
                  <c:v>885</c:v>
                </c:pt>
                <c:pt idx="71">
                  <c:v>835</c:v>
                </c:pt>
                <c:pt idx="72">
                  <c:v>835</c:v>
                </c:pt>
                <c:pt idx="73">
                  <c:v>50</c:v>
                </c:pt>
                <c:pt idx="74">
                  <c:v>350</c:v>
                </c:pt>
                <c:pt idx="75">
                  <c:v>1037</c:v>
                </c:pt>
                <c:pt idx="76">
                  <c:v>800</c:v>
                </c:pt>
              </c:numCache>
            </c:numRef>
          </c:val>
          <c:smooth val="0"/>
        </c:ser>
        <c:ser>
          <c:idx val="2"/>
          <c:order val="2"/>
          <c:tx>
            <c:strRef>
              <c:f>'IFCS Original_Data'!$BL$7</c:f>
              <c:strCache>
                <c:ptCount val="1"/>
                <c:pt idx="0">
                  <c:v>Reg Fee (NM, Adv)</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Original_Data'!$BL$8:$BL$91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100</c:v>
                </c:pt>
                <c:pt idx="36">
                  <c:v>100</c:v>
                </c:pt>
                <c:pt idx="37">
                  <c:v>110</c:v>
                </c:pt>
                <c:pt idx="38">
                  <c:v>110</c:v>
                </c:pt>
                <c:pt idx="39">
                  <c:v>130</c:v>
                </c:pt>
                <c:pt idx="40">
                  <c:v>144</c:v>
                </c:pt>
                <c:pt idx="41">
                  <c:v>152</c:v>
                </c:pt>
                <c:pt idx="42">
                  <c:v>157</c:v>
                </c:pt>
                <c:pt idx="43">
                  <c:v>183</c:v>
                </c:pt>
                <c:pt idx="44">
                  <c:v>172</c:v>
                </c:pt>
                <c:pt idx="45">
                  <c:v>185</c:v>
                </c:pt>
                <c:pt idx="46">
                  <c:v>197</c:v>
                </c:pt>
                <c:pt idx="52">
                  <c:v>320</c:v>
                </c:pt>
                <c:pt idx="55">
                  <c:v>450</c:v>
                </c:pt>
                <c:pt idx="56">
                  <c:v>450</c:v>
                </c:pt>
                <c:pt idx="57">
                  <c:v>525</c:v>
                </c:pt>
                <c:pt idx="58">
                  <c:v>450</c:v>
                </c:pt>
                <c:pt idx="59">
                  <c:v>550</c:v>
                </c:pt>
                <c:pt idx="61">
                  <c:v>550</c:v>
                </c:pt>
                <c:pt idx="62">
                  <c:v>779</c:v>
                </c:pt>
                <c:pt idx="63">
                  <c:v>635</c:v>
                </c:pt>
                <c:pt idx="64">
                  <c:v>750</c:v>
                </c:pt>
                <c:pt idx="65">
                  <c:v>670</c:v>
                </c:pt>
                <c:pt idx="66">
                  <c:v>820</c:v>
                </c:pt>
                <c:pt idx="67">
                  <c:v>725</c:v>
                </c:pt>
                <c:pt idx="68">
                  <c:v>795</c:v>
                </c:pt>
                <c:pt idx="69">
                  <c:v>825</c:v>
                </c:pt>
                <c:pt idx="70">
                  <c:v>778</c:v>
                </c:pt>
                <c:pt idx="71">
                  <c:v>965</c:v>
                </c:pt>
                <c:pt idx="72">
                  <c:v>930</c:v>
                </c:pt>
                <c:pt idx="73">
                  <c:v>150</c:v>
                </c:pt>
                <c:pt idx="74">
                  <c:v>450</c:v>
                </c:pt>
                <c:pt idx="75">
                  <c:v>842</c:v>
                </c:pt>
                <c:pt idx="76">
                  <c:v>930</c:v>
                </c:pt>
              </c:numCache>
            </c:numRef>
          </c:val>
          <c:smooth val="0"/>
        </c:ser>
        <c:ser>
          <c:idx val="3"/>
          <c:order val="3"/>
          <c:tx>
            <c:strRef>
              <c:f>'IFCS Original_Data'!$BM$7</c:f>
              <c:strCache>
                <c:ptCount val="1"/>
                <c:pt idx="0">
                  <c:v>Reg Fee (NM, On-Site)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Original_Data'!$BM$8:$BM$91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100</c:v>
                </c:pt>
                <c:pt idx="36">
                  <c:v>100</c:v>
                </c:pt>
                <c:pt idx="37">
                  <c:v>110</c:v>
                </c:pt>
                <c:pt idx="38">
                  <c:v>110</c:v>
                </c:pt>
                <c:pt idx="39">
                  <c:v>130</c:v>
                </c:pt>
                <c:pt idx="40">
                  <c:v>144</c:v>
                </c:pt>
                <c:pt idx="41">
                  <c:v>152</c:v>
                </c:pt>
                <c:pt idx="42">
                  <c:v>157</c:v>
                </c:pt>
                <c:pt idx="43">
                  <c:v>183</c:v>
                </c:pt>
                <c:pt idx="44">
                  <c:v>172</c:v>
                </c:pt>
                <c:pt idx="45">
                  <c:v>185</c:v>
                </c:pt>
                <c:pt idx="46">
                  <c:v>197</c:v>
                </c:pt>
                <c:pt idx="50">
                  <c:v>325</c:v>
                </c:pt>
                <c:pt idx="51">
                  <c:v>375</c:v>
                </c:pt>
                <c:pt idx="52">
                  <c:v>350</c:v>
                </c:pt>
                <c:pt idx="55">
                  <c:v>500</c:v>
                </c:pt>
                <c:pt idx="56">
                  <c:v>500</c:v>
                </c:pt>
                <c:pt idx="57">
                  <c:v>625</c:v>
                </c:pt>
                <c:pt idx="58">
                  <c:v>500</c:v>
                </c:pt>
                <c:pt idx="59">
                  <c:v>625</c:v>
                </c:pt>
                <c:pt idx="60">
                  <c:v>916</c:v>
                </c:pt>
                <c:pt idx="61">
                  <c:v>625</c:v>
                </c:pt>
                <c:pt idx="62">
                  <c:v>858</c:v>
                </c:pt>
                <c:pt idx="63">
                  <c:v>725</c:v>
                </c:pt>
                <c:pt idx="64">
                  <c:v>850</c:v>
                </c:pt>
                <c:pt idx="65">
                  <c:v>800</c:v>
                </c:pt>
                <c:pt idx="66">
                  <c:v>995</c:v>
                </c:pt>
                <c:pt idx="67">
                  <c:v>850</c:v>
                </c:pt>
                <c:pt idx="68">
                  <c:v>875</c:v>
                </c:pt>
                <c:pt idx="69">
                  <c:v>895</c:v>
                </c:pt>
                <c:pt idx="70">
                  <c:v>885</c:v>
                </c:pt>
                <c:pt idx="71">
                  <c:v>1035</c:v>
                </c:pt>
                <c:pt idx="72">
                  <c:v>995</c:v>
                </c:pt>
                <c:pt idx="73">
                  <c:v>150</c:v>
                </c:pt>
                <c:pt idx="74">
                  <c:v>450</c:v>
                </c:pt>
                <c:pt idx="75">
                  <c:v>1037</c:v>
                </c:pt>
                <c:pt idx="76">
                  <c:v>995</c:v>
                </c:pt>
              </c:numCache>
            </c:numRef>
          </c:val>
          <c:smooth val="0"/>
        </c:ser>
        <c:ser>
          <c:idx val="4"/>
          <c:order val="4"/>
          <c:tx>
            <c:strRef>
              <c:f>'IFCS Original_Data'!$BN$7</c:f>
              <c:strCache>
                <c:ptCount val="1"/>
                <c:pt idx="0">
                  <c:v>Student (M, Adv)</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3300"/>
                </a:solidFill>
              </a:ln>
            </c:spPr>
          </c:marker>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Original_Data'!$BN$8:$BN$91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50">
                  <c:v>0</c:v>
                </c:pt>
                <c:pt idx="51">
                  <c:v>0</c:v>
                </c:pt>
                <c:pt idx="52">
                  <c:v>50</c:v>
                </c:pt>
                <c:pt idx="55">
                  <c:v>100</c:v>
                </c:pt>
                <c:pt idx="56">
                  <c:v>75</c:v>
                </c:pt>
                <c:pt idx="57">
                  <c:v>75</c:v>
                </c:pt>
                <c:pt idx="58">
                  <c:v>70</c:v>
                </c:pt>
                <c:pt idx="59">
                  <c:v>100</c:v>
                </c:pt>
                <c:pt idx="61">
                  <c:v>100</c:v>
                </c:pt>
                <c:pt idx="62">
                  <c:v>238</c:v>
                </c:pt>
                <c:pt idx="63">
                  <c:v>300</c:v>
                </c:pt>
                <c:pt idx="64">
                  <c:v>300</c:v>
                </c:pt>
                <c:pt idx="65">
                  <c:v>200</c:v>
                </c:pt>
                <c:pt idx="66">
                  <c:v>300</c:v>
                </c:pt>
                <c:pt idx="67">
                  <c:v>250</c:v>
                </c:pt>
                <c:pt idx="68">
                  <c:v>280</c:v>
                </c:pt>
                <c:pt idx="69">
                  <c:v>280</c:v>
                </c:pt>
                <c:pt idx="70">
                  <c:v>295</c:v>
                </c:pt>
                <c:pt idx="71">
                  <c:v>340</c:v>
                </c:pt>
                <c:pt idx="72">
                  <c:v>290</c:v>
                </c:pt>
                <c:pt idx="73">
                  <c:v>25</c:v>
                </c:pt>
                <c:pt idx="74">
                  <c:v>75</c:v>
                </c:pt>
                <c:pt idx="75">
                  <c:v>324</c:v>
                </c:pt>
                <c:pt idx="76">
                  <c:v>350</c:v>
                </c:pt>
              </c:numCache>
            </c:numRef>
          </c:val>
          <c:smooth val="0"/>
        </c:ser>
        <c:ser>
          <c:idx val="5"/>
          <c:order val="5"/>
          <c:tx>
            <c:strRef>
              <c:f>'IFCS Original_Data'!$BO$7</c:f>
              <c:strCache>
                <c:ptCount val="1"/>
                <c:pt idx="0">
                  <c:v>Student (M, On-Site)</c:v>
                </c:pt>
              </c:strCache>
            </c:strRef>
          </c:tx>
          <c:extLst>
            <c:ext xmlns:c14="http://schemas.microsoft.com/office/drawing/2007/8/2/chart" uri="{6F2FDCE9-48DA-4B69-8628-5D25D57E5C99}">
              <c14:invertSolidFillFmt>
                <c14:spPr>
                  <a:solidFill>
                    <a:srgbClr val="000000"/>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Original_Data'!$BO$8:$BO$91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50">
                  <c:v>0</c:v>
                </c:pt>
                <c:pt idx="51">
                  <c:v>0</c:v>
                </c:pt>
                <c:pt idx="52">
                  <c:v>50</c:v>
                </c:pt>
                <c:pt idx="55">
                  <c:v>100</c:v>
                </c:pt>
                <c:pt idx="56">
                  <c:v>75</c:v>
                </c:pt>
                <c:pt idx="57">
                  <c:v>75</c:v>
                </c:pt>
                <c:pt idx="58">
                  <c:v>70</c:v>
                </c:pt>
                <c:pt idx="59">
                  <c:v>100</c:v>
                </c:pt>
                <c:pt idx="60">
                  <c:v>398</c:v>
                </c:pt>
                <c:pt idx="61">
                  <c:v>100</c:v>
                </c:pt>
                <c:pt idx="62">
                  <c:v>264</c:v>
                </c:pt>
                <c:pt idx="63">
                  <c:v>300</c:v>
                </c:pt>
                <c:pt idx="64">
                  <c:v>300</c:v>
                </c:pt>
                <c:pt idx="65">
                  <c:v>200</c:v>
                </c:pt>
                <c:pt idx="66">
                  <c:v>300</c:v>
                </c:pt>
                <c:pt idx="67">
                  <c:v>300</c:v>
                </c:pt>
                <c:pt idx="68">
                  <c:v>325</c:v>
                </c:pt>
                <c:pt idx="69">
                  <c:v>325</c:v>
                </c:pt>
                <c:pt idx="70">
                  <c:v>413</c:v>
                </c:pt>
                <c:pt idx="71">
                  <c:v>400</c:v>
                </c:pt>
                <c:pt idx="72">
                  <c:v>350</c:v>
                </c:pt>
                <c:pt idx="73">
                  <c:v>25</c:v>
                </c:pt>
                <c:pt idx="74">
                  <c:v>75</c:v>
                </c:pt>
                <c:pt idx="75">
                  <c:v>410</c:v>
                </c:pt>
                <c:pt idx="76">
                  <c:v>380</c:v>
                </c:pt>
              </c:numCache>
            </c:numRef>
          </c:val>
          <c:smooth val="0"/>
        </c:ser>
        <c:ser>
          <c:idx val="6"/>
          <c:order val="6"/>
          <c:tx>
            <c:strRef>
              <c:f>'IFCS Original_Data'!$BP$7</c:f>
              <c:strCache>
                <c:ptCount val="1"/>
                <c:pt idx="0">
                  <c:v>Student (NM, Adv)</c:v>
                </c:pt>
              </c:strCache>
            </c:strRef>
          </c:tx>
          <c:extLst>
            <c:ext xmlns:c14="http://schemas.microsoft.com/office/drawing/2007/8/2/chart" uri="{6F2FDCE9-48DA-4B69-8628-5D25D57E5C99}">
              <c14:invertSolidFillFmt>
                <c14:spPr>
                  <a:solidFill>
                    <a:srgbClr val="000000"/>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Original_Data'!$BP$8:$BP$91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50">
                  <c:v>0</c:v>
                </c:pt>
                <c:pt idx="51">
                  <c:v>0</c:v>
                </c:pt>
                <c:pt idx="52">
                  <c:v>50</c:v>
                </c:pt>
                <c:pt idx="55">
                  <c:v>100</c:v>
                </c:pt>
                <c:pt idx="56">
                  <c:v>75</c:v>
                </c:pt>
                <c:pt idx="57">
                  <c:v>75</c:v>
                </c:pt>
                <c:pt idx="58">
                  <c:v>70</c:v>
                </c:pt>
                <c:pt idx="59">
                  <c:v>100</c:v>
                </c:pt>
                <c:pt idx="61">
                  <c:v>100</c:v>
                </c:pt>
                <c:pt idx="62">
                  <c:v>238</c:v>
                </c:pt>
                <c:pt idx="63">
                  <c:v>300</c:v>
                </c:pt>
                <c:pt idx="64">
                  <c:v>300</c:v>
                </c:pt>
                <c:pt idx="65">
                  <c:v>200</c:v>
                </c:pt>
                <c:pt idx="66">
                  <c:v>300</c:v>
                </c:pt>
                <c:pt idx="67">
                  <c:v>250</c:v>
                </c:pt>
                <c:pt idx="68">
                  <c:v>325</c:v>
                </c:pt>
                <c:pt idx="69">
                  <c:v>280</c:v>
                </c:pt>
                <c:pt idx="70">
                  <c:v>295</c:v>
                </c:pt>
                <c:pt idx="71">
                  <c:v>400</c:v>
                </c:pt>
                <c:pt idx="72">
                  <c:v>350</c:v>
                </c:pt>
                <c:pt idx="73">
                  <c:v>25</c:v>
                </c:pt>
                <c:pt idx="74">
                  <c:v>90</c:v>
                </c:pt>
                <c:pt idx="75">
                  <c:v>324</c:v>
                </c:pt>
                <c:pt idx="76">
                  <c:v>440</c:v>
                </c:pt>
              </c:numCache>
            </c:numRef>
          </c:val>
          <c:smooth val="0"/>
        </c:ser>
        <c:ser>
          <c:idx val="7"/>
          <c:order val="7"/>
          <c:tx>
            <c:strRef>
              <c:f>'IFCS Original_Data'!$BQ$7</c:f>
              <c:strCache>
                <c:ptCount val="1"/>
                <c:pt idx="0">
                  <c:v>Student (NM, On-Site)</c:v>
                </c:pt>
              </c:strCache>
            </c:strRef>
          </c:tx>
          <c:extLst>
            <c:ext xmlns:c14="http://schemas.microsoft.com/office/drawing/2007/8/2/chart" uri="{6F2FDCE9-48DA-4B69-8628-5D25D57E5C99}">
              <c14:invertSolidFillFmt>
                <c14:spPr>
                  <a:solidFill>
                    <a:srgbClr val="000000"/>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Original_Data'!$BQ$8:$BQ$91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50">
                  <c:v>0</c:v>
                </c:pt>
                <c:pt idx="51">
                  <c:v>0</c:v>
                </c:pt>
                <c:pt idx="52">
                  <c:v>50</c:v>
                </c:pt>
                <c:pt idx="55">
                  <c:v>100</c:v>
                </c:pt>
                <c:pt idx="56">
                  <c:v>75</c:v>
                </c:pt>
                <c:pt idx="57">
                  <c:v>75</c:v>
                </c:pt>
                <c:pt idx="58">
                  <c:v>70</c:v>
                </c:pt>
                <c:pt idx="59">
                  <c:v>100</c:v>
                </c:pt>
                <c:pt idx="60">
                  <c:v>398</c:v>
                </c:pt>
                <c:pt idx="61">
                  <c:v>100</c:v>
                </c:pt>
                <c:pt idx="62">
                  <c:v>274</c:v>
                </c:pt>
                <c:pt idx="63">
                  <c:v>300</c:v>
                </c:pt>
                <c:pt idx="64">
                  <c:v>300</c:v>
                </c:pt>
                <c:pt idx="65">
                  <c:v>200</c:v>
                </c:pt>
                <c:pt idx="66">
                  <c:v>300</c:v>
                </c:pt>
                <c:pt idx="67">
                  <c:v>300</c:v>
                </c:pt>
                <c:pt idx="68">
                  <c:v>370</c:v>
                </c:pt>
                <c:pt idx="69">
                  <c:v>325</c:v>
                </c:pt>
                <c:pt idx="70">
                  <c:v>413</c:v>
                </c:pt>
                <c:pt idx="71">
                  <c:v>450</c:v>
                </c:pt>
                <c:pt idx="72">
                  <c:v>400</c:v>
                </c:pt>
                <c:pt idx="73">
                  <c:v>25</c:v>
                </c:pt>
                <c:pt idx="74">
                  <c:v>75</c:v>
                </c:pt>
                <c:pt idx="75">
                  <c:v>410</c:v>
                </c:pt>
                <c:pt idx="76">
                  <c:v>475</c:v>
                </c:pt>
              </c:numCache>
            </c:numRef>
          </c:val>
          <c:smooth val="0"/>
        </c:ser>
        <c:marker val="1"/>
        <c:axId val="24734398"/>
        <c:axId val="21282991"/>
      </c:lineChart>
      <c:catAx>
        <c:axId val="24734398"/>
        <c:scaling>
          <c:orientation val="minMax"/>
        </c:scaling>
        <c:axPos val="b"/>
        <c:title>
          <c:tx>
            <c:rich>
              <a:bodyPr vert="horz" rot="0" anchor="ctr"/>
              <a:lstStyle/>
              <a:p>
                <a:pPr algn="ctr">
                  <a:defRPr/>
                </a:pPr>
                <a:r>
                  <a:rPr lang="en-US" cap="none" sz="1025"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1282991"/>
        <c:crosses val="autoZero"/>
        <c:auto val="1"/>
        <c:lblOffset val="100"/>
        <c:tickLblSkip val="2"/>
        <c:noMultiLvlLbl val="0"/>
      </c:catAx>
      <c:valAx>
        <c:axId val="21282991"/>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Registration Fee (US Dollars)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734398"/>
        <c:crossesAt val="1"/>
        <c:crossBetween val="between"/>
        <c:dispUnits/>
        <c:majorUnit val="150"/>
        <c:minorUnit val="30"/>
      </c:valAx>
      <c:spPr>
        <a:solidFill>
          <a:srgbClr val="CCFFFF"/>
        </a:solidFill>
        <a:ln w="12700">
          <a:solidFill>
            <a:srgbClr val="808080"/>
          </a:solidFill>
        </a:ln>
      </c:spPr>
    </c:plotArea>
    <c:legend>
      <c:legendPos val="r"/>
      <c:layout>
        <c:manualLayout>
          <c:xMode val="edge"/>
          <c:yMode val="edge"/>
          <c:x val="0.11875"/>
          <c:y val="0.099"/>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Accepted</a:t>
            </a:r>
            <a:r>
              <a:rPr lang="en-US" cap="none" sz="150" b="1" i="0" u="none" baseline="0">
                <a:latin typeface="Arial"/>
                <a:ea typeface="Arial"/>
                <a:cs typeface="Arial"/>
              </a:rPr>
              <a:t> by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'IFCS Original_Data'!$AX$7</c:f>
              <c:strCache>
                <c:ptCount val="1"/>
                <c:pt idx="0">
                  <c:v>Total # Abs Accepted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'IFCS Original_Data'!$D$23:$D$69</c:f>
              <c:numCache/>
            </c:numRef>
          </c:cat>
          <c:val>
            <c:numRef>
              <c:f>'IFCS Original_Data'!$AX$23:$AX$69</c:f>
              <c:numCache/>
            </c:numRef>
          </c:val>
        </c:ser>
        <c:overlap val="100"/>
        <c:gapWidth val="50"/>
        <c:axId val="22203062"/>
        <c:axId val="65609831"/>
      </c:barChart>
      <c:catAx>
        <c:axId val="22203062"/>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5609831"/>
        <c:crosses val="autoZero"/>
        <c:auto val="1"/>
        <c:lblOffset val="100"/>
        <c:tickLblSkip val="1"/>
        <c:noMultiLvlLbl val="0"/>
      </c:catAx>
      <c:valAx>
        <c:axId val="65609831"/>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22203062"/>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Attendees</a:t>
            </a:r>
            <a:r>
              <a:rPr lang="en-US" cap="none" sz="150" b="1" i="0" u="none" baseline="0">
                <a:latin typeface="Arial"/>
                <a:ea typeface="Arial"/>
                <a:cs typeface="Arial"/>
              </a:rPr>
              <a:t>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 "0" values mean data are not available for those years</a:t>
            </a:r>
          </a:p>
        </c:rich>
      </c:tx>
      <c:layout/>
      <c:spPr>
        <a:noFill/>
        <a:ln>
          <a:noFill/>
        </a:ln>
      </c:spPr>
    </c:title>
    <c:plotArea>
      <c:layout/>
      <c:barChart>
        <c:barDir val="col"/>
        <c:grouping val="clustered"/>
        <c:varyColors val="0"/>
        <c:ser>
          <c:idx val="0"/>
          <c:order val="0"/>
          <c:tx>
            <c:strRef>
              <c:f>'IFCS Original_Data'!$Y$7</c:f>
              <c:strCache>
                <c:ptCount val="1"/>
                <c:pt idx="0">
                  <c:v># of Attendees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'IFCS Original_Data'!$D$23:$D$69</c:f>
              <c:numCache/>
            </c:numRef>
          </c:cat>
          <c:val>
            <c:numRef>
              <c:f>'IFCS Original_Data'!$Y$23:$Y$69</c:f>
              <c:numCache/>
            </c:numRef>
          </c:val>
        </c:ser>
        <c:overlap val="100"/>
        <c:gapWidth val="50"/>
        <c:axId val="53617568"/>
        <c:axId val="12796065"/>
      </c:barChart>
      <c:catAx>
        <c:axId val="53617568"/>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2796065"/>
        <c:crosses val="autoZero"/>
        <c:auto val="1"/>
        <c:lblOffset val="100"/>
        <c:tickLblSkip val="1"/>
        <c:noMultiLvlLbl val="0"/>
      </c:catAx>
      <c:valAx>
        <c:axId val="12796065"/>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Attendees</a:t>
                </a:r>
              </a:p>
            </c:rich>
          </c:tx>
          <c:layout/>
          <c:overlay val="0"/>
          <c:spPr>
            <a:noFill/>
            <a:ln>
              <a:noFill/>
            </a:ln>
          </c:spPr>
        </c:title>
        <c:majorGridlines/>
        <c:delete val="0"/>
        <c:numFmt formatCode="General" sourceLinked="1"/>
        <c:majorTickMark val="out"/>
        <c:minorTickMark val="none"/>
        <c:tickLblPos val="nextTo"/>
        <c:crossAx val="53617568"/>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Registration Fees</a:t>
            </a:r>
            <a:r>
              <a:rPr lang="en-US" cap="none" sz="150" b="1" i="0" u="none" baseline="0">
                <a:latin typeface="Arial"/>
                <a:ea typeface="Arial"/>
                <a:cs typeface="Arial"/>
              </a:rPr>
              <a:t>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lineChart>
        <c:grouping val="standard"/>
        <c:varyColors val="0"/>
        <c:ser>
          <c:idx val="0"/>
          <c:order val="0"/>
          <c:tx>
            <c:strRef>
              <c:f>'IFCS Original_Data'!$BJ$7</c:f>
              <c:strCache>
                <c:ptCount val="1"/>
                <c:pt idx="0">
                  <c:v>Reg Fee (M, Adv)</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numRef>
              <c:f>'IFCS Original_Data'!$D$23:$D$69</c:f>
              <c:numCache/>
            </c:numRef>
          </c:cat>
          <c:val>
            <c:numRef>
              <c:f>'IFCS Original_Data'!$BJ$23:$BJ$69</c:f>
              <c:numCache/>
            </c:numRef>
          </c:val>
          <c:smooth val="0"/>
        </c:ser>
        <c:ser>
          <c:idx val="1"/>
          <c:order val="1"/>
          <c:tx>
            <c:strRef>
              <c:f>'IFCS Original_Data'!$BK$7</c:f>
              <c:strCache>
                <c:ptCount val="1"/>
                <c:pt idx="0">
                  <c:v>Reg Fee (M, On-Site)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'IFCS Original_Data'!$D$23:$D$69</c:f>
              <c:numCache/>
            </c:numRef>
          </c:cat>
          <c:val>
            <c:numRef>
              <c:f>'IFCS Original_Data'!$BK$23:$BK$69</c:f>
              <c:numCache/>
            </c:numRef>
          </c:val>
          <c:smooth val="0"/>
        </c:ser>
        <c:ser>
          <c:idx val="2"/>
          <c:order val="2"/>
          <c:tx>
            <c:strRef>
              <c:f>'IFCS Original_Data'!$BL$7</c:f>
              <c:strCache>
                <c:ptCount val="1"/>
                <c:pt idx="0">
                  <c:v>Reg Fee (NM, Adv)</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'IFCS Original_Data'!$D$23:$D$69</c:f>
              <c:numCache/>
            </c:numRef>
          </c:cat>
          <c:val>
            <c:numRef>
              <c:f>'IFCS Original_Data'!$BL$23:$BL$69</c:f>
              <c:numCache/>
            </c:numRef>
          </c:val>
          <c:smooth val="0"/>
        </c:ser>
        <c:ser>
          <c:idx val="3"/>
          <c:order val="3"/>
          <c:tx>
            <c:strRef>
              <c:f>'IFCS Original_Data'!$BM$7</c:f>
              <c:strCache>
                <c:ptCount val="1"/>
                <c:pt idx="0">
                  <c:v>Reg Fee (NM, On-Site)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numRef>
              <c:f>'IFCS Original_Data'!$D$23:$D$69</c:f>
              <c:numCache/>
            </c:numRef>
          </c:cat>
          <c:val>
            <c:numRef>
              <c:f>'IFCS Original_Data'!$BM$23:$BM$69</c:f>
              <c:numCache/>
            </c:numRef>
          </c:val>
          <c:smooth val="0"/>
        </c:ser>
        <c:marker val="1"/>
        <c:axId val="48055722"/>
        <c:axId val="29848315"/>
      </c:lineChart>
      <c:catAx>
        <c:axId val="48055722"/>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29848315"/>
        <c:crosses val="autoZero"/>
        <c:auto val="1"/>
        <c:lblOffset val="100"/>
        <c:tickLblSkip val="1"/>
        <c:noMultiLvlLbl val="0"/>
      </c:catAx>
      <c:valAx>
        <c:axId val="29848315"/>
        <c:scaling>
          <c:orientation val="minMax"/>
          <c:max val="1000"/>
          <c:min val="0"/>
        </c:scaling>
        <c:axPos val="l"/>
        <c:title>
          <c:tx>
            <c:rich>
              <a:bodyPr vert="horz" rot="-5400000" anchor="ctr"/>
              <a:lstStyle/>
              <a:p>
                <a:pPr algn="ctr">
                  <a:defRPr/>
                </a:pPr>
                <a:r>
                  <a:rPr lang="en-US" cap="none" sz="1100" b="1" i="0" u="none" baseline="0">
                    <a:latin typeface="Arial"/>
                    <a:ea typeface="Arial"/>
                    <a:cs typeface="Arial"/>
                  </a:rPr>
                  <a:t>Registration Fee (US Dollars)</a:t>
                </a:r>
              </a:p>
            </c:rich>
          </c:tx>
          <c:layout/>
          <c:overlay val="0"/>
          <c:spPr>
            <a:noFill/>
            <a:ln>
              <a:noFill/>
            </a:ln>
          </c:spPr>
        </c:title>
        <c:majorGridlines/>
        <c:delete val="0"/>
        <c:numFmt formatCode="General" sourceLinked="1"/>
        <c:majorTickMark val="out"/>
        <c:minorTickMark val="none"/>
        <c:tickLblPos val="nextTo"/>
        <c:crossAx val="48055722"/>
        <c:crossesAt val="1"/>
        <c:crossBetween val="between"/>
        <c:dispUnits/>
        <c:majorUnit val="100"/>
        <c:minorUnit val="20"/>
      </c:valAx>
      <c:spPr>
        <a:solidFill>
          <a:srgbClr val="CC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Papers</a:t>
            </a:r>
            <a:r>
              <a:rPr lang="en-US" cap="none" sz="1100" b="1" i="0" u="none" baseline="0">
                <a:latin typeface="Arial"/>
                <a:ea typeface="Arial"/>
                <a:cs typeface="Arial"/>
              </a:rPr>
              <a:t> Published in the Proceedings of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 </a:t>
            </a:r>
            <a:r>
              <a:rPr lang="en-US" cap="none" sz="900" b="1" i="0" u="none" baseline="0">
                <a:latin typeface="Arial"/>
                <a:ea typeface="Arial"/>
                <a:cs typeface="Arial"/>
              </a:rPr>
              <a:t>"0" values mean no proceedings published</a:t>
            </a:r>
          </a:p>
        </c:rich>
      </c:tx>
      <c:layout>
        <c:manualLayout>
          <c:xMode val="factor"/>
          <c:yMode val="factor"/>
          <c:x val="0.041"/>
          <c:y val="-0.02075"/>
        </c:manualLayout>
      </c:layout>
      <c:spPr>
        <a:noFill/>
        <a:ln>
          <a:noFill/>
        </a:ln>
      </c:spPr>
    </c:title>
    <c:plotArea>
      <c:layout>
        <c:manualLayout>
          <c:xMode val="edge"/>
          <c:yMode val="edge"/>
          <c:x val="0.03075"/>
          <c:y val="0.11425"/>
          <c:w val="0.959"/>
          <c:h val="0.84025"/>
        </c:manualLayout>
      </c:layout>
      <c:barChart>
        <c:barDir val="col"/>
        <c:grouping val="clustered"/>
        <c:varyColors val="0"/>
        <c:ser>
          <c:idx val="0"/>
          <c:order val="0"/>
          <c:tx>
            <c:strRef>
              <c:f>'IFCS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Original_Data'!$AE$8:$AE$91</c:f>
              <c:numCache>
                <c:ptCount val="84"/>
                <c:pt idx="9">
                  <c:v>32</c:v>
                </c:pt>
                <c:pt idx="10">
                  <c:v>36</c:v>
                </c:pt>
                <c:pt idx="11">
                  <c:v>37</c:v>
                </c:pt>
                <c:pt idx="12">
                  <c:v>58</c:v>
                </c:pt>
                <c:pt idx="13">
                  <c:v>35</c:v>
                </c:pt>
                <c:pt idx="14">
                  <c:v>27</c:v>
                </c:pt>
                <c:pt idx="15">
                  <c:v>30</c:v>
                </c:pt>
                <c:pt idx="16">
                  <c:v>36</c:v>
                </c:pt>
                <c:pt idx="17">
                  <c:v>33</c:v>
                </c:pt>
                <c:pt idx="18">
                  <c:v>37</c:v>
                </c:pt>
                <c:pt idx="19">
                  <c:v>50</c:v>
                </c:pt>
                <c:pt idx="20">
                  <c:v>38</c:v>
                </c:pt>
                <c:pt idx="21">
                  <c:v>42</c:v>
                </c:pt>
                <c:pt idx="22">
                  <c:v>42</c:v>
                </c:pt>
                <c:pt idx="23">
                  <c:v>46</c:v>
                </c:pt>
                <c:pt idx="24">
                  <c:v>47</c:v>
                </c:pt>
                <c:pt idx="25">
                  <c:v>51</c:v>
                </c:pt>
                <c:pt idx="26">
                  <c:v>59</c:v>
                </c:pt>
                <c:pt idx="27">
                  <c:v>59</c:v>
                </c:pt>
                <c:pt idx="28">
                  <c:v>62</c:v>
                </c:pt>
                <c:pt idx="29">
                  <c:v>70</c:v>
                </c:pt>
                <c:pt idx="30">
                  <c:v>92</c:v>
                </c:pt>
                <c:pt idx="31">
                  <c:v>78</c:v>
                </c:pt>
                <c:pt idx="32">
                  <c:v>80</c:v>
                </c:pt>
                <c:pt idx="33">
                  <c:v>72</c:v>
                </c:pt>
                <c:pt idx="34">
                  <c:v>92</c:v>
                </c:pt>
                <c:pt idx="35">
                  <c:v>83</c:v>
                </c:pt>
                <c:pt idx="36">
                  <c:v>90</c:v>
                </c:pt>
                <c:pt idx="37">
                  <c:v>77</c:v>
                </c:pt>
                <c:pt idx="38">
                  <c:v>94</c:v>
                </c:pt>
                <c:pt idx="39">
                  <c:v>82</c:v>
                </c:pt>
                <c:pt idx="40">
                  <c:v>87</c:v>
                </c:pt>
                <c:pt idx="41">
                  <c:v>87</c:v>
                </c:pt>
                <c:pt idx="42">
                  <c:v>96</c:v>
                </c:pt>
                <c:pt idx="43">
                  <c:v>80</c:v>
                </c:pt>
                <c:pt idx="44">
                  <c:v>92</c:v>
                </c:pt>
                <c:pt idx="45">
                  <c:v>110</c:v>
                </c:pt>
                <c:pt idx="46">
                  <c:v>113</c:v>
                </c:pt>
                <c:pt idx="47">
                  <c:v>118</c:v>
                </c:pt>
                <c:pt idx="48">
                  <c:v>122</c:v>
                </c:pt>
                <c:pt idx="49">
                  <c:v>178</c:v>
                </c:pt>
                <c:pt idx="50">
                  <c:v>150</c:v>
                </c:pt>
                <c:pt idx="51">
                  <c:v>151</c:v>
                </c:pt>
                <c:pt idx="52">
                  <c:v>291</c:v>
                </c:pt>
                <c:pt idx="53">
                  <c:v>122</c:v>
                </c:pt>
                <c:pt idx="54">
                  <c:v>142</c:v>
                </c:pt>
                <c:pt idx="55">
                  <c:v>127</c:v>
                </c:pt>
                <c:pt idx="56">
                  <c:v>196</c:v>
                </c:pt>
                <c:pt idx="57">
                  <c:v>168</c:v>
                </c:pt>
                <c:pt idx="58">
                  <c:v>168</c:v>
                </c:pt>
                <c:pt idx="59">
                  <c:v>163</c:v>
                </c:pt>
                <c:pt idx="60">
                  <c:v>297</c:v>
                </c:pt>
                <c:pt idx="61">
                  <c:v>170</c:v>
                </c:pt>
                <c:pt idx="62">
                  <c:v>277</c:v>
                </c:pt>
                <c:pt idx="63">
                  <c:v>152</c:v>
                </c:pt>
                <c:pt idx="64">
                  <c:v>240</c:v>
                </c:pt>
                <c:pt idx="65">
                  <c:v>179</c:v>
                </c:pt>
                <c:pt idx="66">
                  <c:v>259</c:v>
                </c:pt>
                <c:pt idx="67">
                  <c:v>170</c:v>
                </c:pt>
                <c:pt idx="68">
                  <c:v>181</c:v>
                </c:pt>
                <c:pt idx="69">
                  <c:v>165</c:v>
                </c:pt>
                <c:pt idx="70">
                  <c:v>272</c:v>
                </c:pt>
                <c:pt idx="71">
                  <c:v>140</c:v>
                </c:pt>
                <c:pt idx="72">
                  <c:v>157</c:v>
                </c:pt>
                <c:pt idx="73">
                  <c:v>109</c:v>
                </c:pt>
                <c:pt idx="74">
                  <c:v>116</c:v>
                </c:pt>
                <c:pt idx="75">
                  <c:v>124</c:v>
                </c:pt>
                <c:pt idx="76">
                  <c:v>186</c:v>
                </c:pt>
              </c:numCache>
            </c:numRef>
          </c:val>
        </c:ser>
        <c:overlap val="100"/>
        <c:gapWidth val="50"/>
        <c:axId val="199380"/>
        <c:axId val="1794421"/>
      </c:barChart>
      <c:catAx>
        <c:axId val="199380"/>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794421"/>
        <c:crosses val="autoZero"/>
        <c:auto val="1"/>
        <c:lblOffset val="100"/>
        <c:tickLblSkip val="2"/>
        <c:noMultiLvlLbl val="0"/>
      </c:catAx>
      <c:valAx>
        <c:axId val="1794421"/>
        <c:scaling>
          <c:orientation val="minMax"/>
          <c:max val="500"/>
          <c:min val="0"/>
        </c:scaling>
        <c:axPos val="l"/>
        <c:title>
          <c:tx>
            <c:rich>
              <a:bodyPr vert="horz" rot="-5400000" anchor="ctr"/>
              <a:lstStyle/>
              <a:p>
                <a:pPr algn="ctr">
                  <a:defRPr/>
                </a:pPr>
                <a:r>
                  <a:rPr lang="en-US" cap="none" sz="1100" b="1" i="0" u="none" baseline="0">
                    <a:latin typeface="Arial"/>
                    <a:ea typeface="Arial"/>
                    <a:cs typeface="Arial"/>
                  </a:rPr>
                  <a:t>Number of Papers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9380"/>
        <c:crossesAt val="1"/>
        <c:crossBetween val="between"/>
        <c:dispUnits/>
        <c:majorUnit val="50"/>
        <c:minorUnit val="7.5"/>
      </c:valAx>
      <c:spPr>
        <a:solidFill>
          <a:srgbClr val="CCFFFF"/>
        </a:solidFill>
        <a:ln w="12700">
          <a:solidFill>
            <a:srgbClr val="808080"/>
          </a:solidFill>
        </a:ln>
      </c:spPr>
    </c:plotArea>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Submitted</a:t>
            </a:r>
            <a:r>
              <a:rPr lang="en-US" cap="none" sz="150" b="1" i="0" u="none" baseline="0">
                <a:latin typeface="Arial"/>
                <a:ea typeface="Arial"/>
                <a:cs typeface="Arial"/>
              </a:rPr>
              <a:t> to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'IFCS Original_Data'!$AQ$7</c:f>
              <c:strCache>
                <c:ptCount val="1"/>
                <c:pt idx="0">
                  <c:v>Total # Abs Submitted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Original_Data'!$D$23:$D$69</c:f>
              <c:numCache>
                <c:ptCount val="4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numCache>
            </c:numRef>
          </c:cat>
          <c:val>
            <c:numRef>
              <c:f>'IFCS Original_Data'!$AQ$23:$AQ$69</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c:v>
                </c:pt>
                <c:pt idx="38">
                  <c:v>0</c:v>
                </c:pt>
                <c:pt idx="39">
                  <c:v>120</c:v>
                </c:pt>
                <c:pt idx="40">
                  <c:v>0</c:v>
                </c:pt>
                <c:pt idx="41">
                  <c:v>199</c:v>
                </c:pt>
                <c:pt idx="42">
                  <c:v>210</c:v>
                </c:pt>
                <c:pt idx="43">
                  <c:v>192</c:v>
                </c:pt>
                <c:pt idx="44">
                  <c:v>183</c:v>
                </c:pt>
                <c:pt idx="45">
                  <c:v>320</c:v>
                </c:pt>
                <c:pt idx="46">
                  <c:v>207</c:v>
                </c:pt>
              </c:numCache>
            </c:numRef>
          </c:val>
        </c:ser>
        <c:overlap val="100"/>
        <c:gapWidth val="50"/>
        <c:axId val="16149790"/>
        <c:axId val="11130383"/>
      </c:barChart>
      <c:catAx>
        <c:axId val="16149790"/>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1130383"/>
        <c:crosses val="autoZero"/>
        <c:auto val="1"/>
        <c:lblOffset val="100"/>
        <c:tickLblSkip val="1"/>
        <c:noMultiLvlLbl val="0"/>
      </c:catAx>
      <c:valAx>
        <c:axId val="11130383"/>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16149790"/>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Accepted vs Rejected</a:t>
            </a:r>
            <a:r>
              <a:rPr lang="en-US" cap="none" sz="1100" b="1" i="0" u="none" baseline="0">
                <a:latin typeface="Arial"/>
                <a:ea typeface="Arial"/>
                <a:cs typeface="Arial"/>
              </a:rPr>
              <a:t> by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means that the rejection data are not available for those years</a:t>
            </a:r>
          </a:p>
        </c:rich>
      </c:tx>
      <c:layout>
        <c:manualLayout>
          <c:xMode val="factor"/>
          <c:yMode val="factor"/>
          <c:x val="0.041"/>
          <c:y val="-0.02075"/>
        </c:manualLayout>
      </c:layout>
      <c:spPr>
        <a:noFill/>
        <a:ln>
          <a:noFill/>
        </a:ln>
      </c:spPr>
    </c:title>
    <c:plotArea>
      <c:layout>
        <c:manualLayout>
          <c:xMode val="edge"/>
          <c:yMode val="edge"/>
          <c:x val="0.03075"/>
          <c:y val="0.145"/>
          <c:w val="0.959"/>
          <c:h val="0.80575"/>
        </c:manualLayout>
      </c:layout>
      <c:barChart>
        <c:barDir val="col"/>
        <c:grouping val="stacked"/>
        <c:varyColors val="0"/>
        <c:ser>
          <c:idx val="0"/>
          <c:order val="0"/>
          <c:tx>
            <c:strRef>
              <c:f>'IFCS Original_Data'!$AX$7</c:f>
              <c:strCache>
                <c:ptCount val="1"/>
                <c:pt idx="0">
                  <c:v>Total # Abs Accepted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Original_Data'!$AX$8:$AX$91</c:f>
              <c:numCache>
                <c:ptCount val="84"/>
                <c:pt idx="0">
                  <c:v>0</c:v>
                </c:pt>
                <c:pt idx="1">
                  <c:v>0</c:v>
                </c:pt>
                <c:pt idx="2">
                  <c:v>0</c:v>
                </c:pt>
                <c:pt idx="3">
                  <c:v>19</c:v>
                </c:pt>
                <c:pt idx="4">
                  <c:v>31</c:v>
                </c:pt>
                <c:pt idx="5">
                  <c:v>0</c:v>
                </c:pt>
                <c:pt idx="6">
                  <c:v>50</c:v>
                </c:pt>
                <c:pt idx="7">
                  <c:v>31</c:v>
                </c:pt>
                <c:pt idx="8">
                  <c:v>32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320</c:v>
                </c:pt>
                <c:pt idx="53">
                  <c:v>145</c:v>
                </c:pt>
                <c:pt idx="54">
                  <c:v>155</c:v>
                </c:pt>
                <c:pt idx="55">
                  <c:v>145</c:v>
                </c:pt>
                <c:pt idx="56">
                  <c:v>290</c:v>
                </c:pt>
                <c:pt idx="57">
                  <c:v>184</c:v>
                </c:pt>
                <c:pt idx="58">
                  <c:v>168</c:v>
                </c:pt>
                <c:pt idx="59">
                  <c:v>163</c:v>
                </c:pt>
                <c:pt idx="60">
                  <c:v>285</c:v>
                </c:pt>
                <c:pt idx="61">
                  <c:v>169</c:v>
                </c:pt>
                <c:pt idx="62">
                  <c:v>262</c:v>
                </c:pt>
                <c:pt idx="63">
                  <c:v>146</c:v>
                </c:pt>
                <c:pt idx="64">
                  <c:v>239</c:v>
                </c:pt>
                <c:pt idx="65">
                  <c:v>179</c:v>
                </c:pt>
                <c:pt idx="66">
                  <c:v>397</c:v>
                </c:pt>
                <c:pt idx="67">
                  <c:v>178</c:v>
                </c:pt>
                <c:pt idx="68">
                  <c:v>353</c:v>
                </c:pt>
                <c:pt idx="69">
                  <c:v>236</c:v>
                </c:pt>
                <c:pt idx="70">
                  <c:v>377</c:v>
                </c:pt>
                <c:pt idx="71">
                  <c:v>203</c:v>
                </c:pt>
                <c:pt idx="72">
                  <c:v>273</c:v>
                </c:pt>
                <c:pt idx="73">
                  <c:v>227</c:v>
                </c:pt>
                <c:pt idx="74">
                  <c:v>255</c:v>
                </c:pt>
                <c:pt idx="75">
                  <c:v>256</c:v>
                </c:pt>
                <c:pt idx="76">
                  <c:v>349</c:v>
                </c:pt>
                <c:pt idx="77">
                  <c:v>0</c:v>
                </c:pt>
                <c:pt idx="78">
                  <c:v>0</c:v>
                </c:pt>
                <c:pt idx="79">
                  <c:v>0</c:v>
                </c:pt>
                <c:pt idx="80">
                  <c:v>0</c:v>
                </c:pt>
                <c:pt idx="81">
                  <c:v>0</c:v>
                </c:pt>
                <c:pt idx="82">
                  <c:v>0</c:v>
                </c:pt>
                <c:pt idx="83">
                  <c:v>0</c:v>
                </c:pt>
              </c:numCache>
            </c:numRef>
          </c:val>
        </c:ser>
        <c:ser>
          <c:idx val="1"/>
          <c:order val="1"/>
          <c:tx>
            <c:strRef>
              <c:f>'IFCS Original_Data'!$BF$7</c:f>
              <c:strCache>
                <c:ptCount val="1"/>
                <c:pt idx="0">
                  <c:v>Total # Abs Rejected</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Original_Data'!$BF$8:$BF$91</c:f>
              <c:numCach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25</c:v>
                </c:pt>
                <c:pt idx="53">
                  <c:v>-145</c:v>
                </c:pt>
                <c:pt idx="54">
                  <c:v>-35</c:v>
                </c:pt>
                <c:pt idx="55">
                  <c:v>-145</c:v>
                </c:pt>
                <c:pt idx="56">
                  <c:v>-91</c:v>
                </c:pt>
                <c:pt idx="57">
                  <c:v>26</c:v>
                </c:pt>
                <c:pt idx="58">
                  <c:v>24</c:v>
                </c:pt>
                <c:pt idx="59">
                  <c:v>20</c:v>
                </c:pt>
                <c:pt idx="60">
                  <c:v>35</c:v>
                </c:pt>
                <c:pt idx="61">
                  <c:v>38</c:v>
                </c:pt>
                <c:pt idx="62">
                  <c:v>27</c:v>
                </c:pt>
                <c:pt idx="63">
                  <c:v>33</c:v>
                </c:pt>
                <c:pt idx="64">
                  <c:v>30</c:v>
                </c:pt>
                <c:pt idx="65">
                  <c:v>26</c:v>
                </c:pt>
                <c:pt idx="66">
                  <c:v>45</c:v>
                </c:pt>
                <c:pt idx="67">
                  <c:v>21</c:v>
                </c:pt>
                <c:pt idx="68">
                  <c:v>35</c:v>
                </c:pt>
                <c:pt idx="69">
                  <c:v>10</c:v>
                </c:pt>
                <c:pt idx="70">
                  <c:v>27</c:v>
                </c:pt>
                <c:pt idx="71">
                  <c:v>62</c:v>
                </c:pt>
                <c:pt idx="72">
                  <c:v>26</c:v>
                </c:pt>
                <c:pt idx="73">
                  <c:v>9</c:v>
                </c:pt>
                <c:pt idx="74">
                  <c:v>15</c:v>
                </c:pt>
                <c:pt idx="75">
                  <c:v>15</c:v>
                </c:pt>
                <c:pt idx="76">
                  <c:v>27</c:v>
                </c:pt>
                <c:pt idx="77">
                  <c:v>0</c:v>
                </c:pt>
                <c:pt idx="78">
                  <c:v>0</c:v>
                </c:pt>
                <c:pt idx="79">
                  <c:v>0</c:v>
                </c:pt>
                <c:pt idx="80">
                  <c:v>0</c:v>
                </c:pt>
                <c:pt idx="81">
                  <c:v>0</c:v>
                </c:pt>
                <c:pt idx="82">
                  <c:v>0</c:v>
                </c:pt>
                <c:pt idx="83">
                  <c:v>0</c:v>
                </c:pt>
              </c:numCache>
            </c:numRef>
          </c:val>
        </c:ser>
        <c:overlap val="100"/>
        <c:gapWidth val="50"/>
        <c:axId val="33064584"/>
        <c:axId val="29145801"/>
      </c:barChart>
      <c:catAx>
        <c:axId val="33064584"/>
        <c:scaling>
          <c:orientation val="minMax"/>
        </c:scaling>
        <c:axPos val="b"/>
        <c:title>
          <c:tx>
            <c:rich>
              <a:bodyPr vert="horz" rot="0" anchor="ctr"/>
              <a:lstStyle/>
              <a:p>
                <a:pPr algn="ctr">
                  <a:defRPr/>
                </a:pPr>
                <a:r>
                  <a:rPr lang="en-US" cap="none" sz="1125"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9145801"/>
        <c:crosses val="autoZero"/>
        <c:auto val="1"/>
        <c:lblOffset val="100"/>
        <c:tickLblSkip val="2"/>
        <c:noMultiLvlLbl val="0"/>
      </c:catAx>
      <c:valAx>
        <c:axId val="29145801"/>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3064584"/>
        <c:crossesAt val="1"/>
        <c:crossBetween val="between"/>
        <c:dispUnits/>
        <c:majorUnit val="75"/>
        <c:minorUnit val="15"/>
      </c:valAx>
      <c:spPr>
        <a:solidFill>
          <a:srgbClr val="CCFFFF"/>
        </a:solidFill>
        <a:ln w="12700">
          <a:solidFill>
            <a:srgbClr val="808080"/>
          </a:solidFill>
        </a:ln>
      </c:spPr>
    </c:plotArea>
    <c:legend>
      <c:legendPos val="r"/>
      <c:layout>
        <c:manualLayout>
          <c:xMode val="edge"/>
          <c:yMode val="edge"/>
          <c:x val="0.391"/>
          <c:y val="0.134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Estimated </a:t>
            </a:r>
            <a:r>
              <a:rPr lang="en-US" cap="none" sz="1100" b="1" i="0" u="none" baseline="0">
                <a:solidFill>
                  <a:srgbClr val="FF0000"/>
                </a:solidFill>
                <a:latin typeface="Arial"/>
                <a:ea typeface="Arial"/>
                <a:cs typeface="Arial"/>
              </a:rPr>
              <a:t>Maximum # of People</a:t>
            </a:r>
            <a:r>
              <a:rPr lang="en-US" cap="none" sz="1100" b="1" i="0" u="none" baseline="0">
                <a:latin typeface="Arial"/>
                <a:ea typeface="Arial"/>
                <a:cs typeface="Arial"/>
              </a:rPr>
              <a:t> in Oral Sessions of Each Group of the IEEE International Frequency Control Symposia (</a:t>
            </a:r>
            <a:r>
              <a:rPr lang="en-US" cap="none" sz="1100" b="1" i="0" u="none" baseline="0">
                <a:solidFill>
                  <a:srgbClr val="0000FF"/>
                </a:solidFill>
                <a:latin typeface="Arial"/>
                <a:ea typeface="Arial"/>
                <a:cs typeface="Arial"/>
              </a:rPr>
              <a:t>IFCS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1947</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075"/>
          <c:y val="0.182"/>
          <c:w val="0.9605"/>
          <c:h val="0.768"/>
        </c:manualLayout>
      </c:layout>
      <c:barChart>
        <c:barDir val="col"/>
        <c:grouping val="stacked"/>
        <c:varyColors val="0"/>
        <c:ser>
          <c:idx val="0"/>
          <c:order val="0"/>
          <c:tx>
            <c:strRef>
              <c:f>'IFCS Original_Data'!$BR$7</c:f>
              <c:strCache>
                <c:ptCount val="1"/>
                <c:pt idx="0">
                  <c:v>Group I (Mat/Res/Filt)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Original_Data'!$BR$8:$BR$91</c:f>
              <c:numCache>
                <c:ptCount val="84"/>
              </c:numCache>
            </c:numRef>
          </c:val>
        </c:ser>
        <c:ser>
          <c:idx val="1"/>
          <c:order val="1"/>
          <c:tx>
            <c:strRef>
              <c:f>'IFCS Original_Data'!$BS$7</c:f>
              <c:strCache>
                <c:ptCount val="1"/>
                <c:pt idx="0">
                  <c:v>Group II (Osc/Syn/Noi/Cir)</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Original_Data'!$BS$8:$BS$91</c:f>
              <c:numCache>
                <c:ptCount val="84"/>
              </c:numCache>
            </c:numRef>
          </c:val>
        </c:ser>
        <c:ser>
          <c:idx val="2"/>
          <c:order val="2"/>
          <c:tx>
            <c:strRef>
              <c:f>'IFCS Original_Data'!$BT$7</c:f>
              <c:strCache>
                <c:ptCount val="1"/>
                <c:pt idx="0">
                  <c:v>Group III (MicFreqStd)</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Original_Data'!$BT$8:$BT$91</c:f>
              <c:numCache>
                <c:ptCount val="84"/>
              </c:numCache>
            </c:numRef>
          </c:val>
        </c:ser>
        <c:ser>
          <c:idx val="3"/>
          <c:order val="3"/>
          <c:tx>
            <c:strRef>
              <c:f>'IFCS Original_Data'!$BU$7</c:f>
              <c:strCache>
                <c:ptCount val="1"/>
                <c:pt idx="0">
                  <c:v>Group IV (Sen/Act)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Original_Data'!$BU$8:$BU$91</c:f>
              <c:numCache>
                <c:ptCount val="84"/>
              </c:numCache>
            </c:numRef>
          </c:val>
        </c:ser>
        <c:ser>
          <c:idx val="4"/>
          <c:order val="4"/>
          <c:tx>
            <c:strRef>
              <c:f>'IFCS Original_Data'!$BV$7</c:f>
              <c:strCache>
                <c:ptCount val="1"/>
                <c:pt idx="0">
                  <c:v>Group V (Tim/GN)</c:v>
                </c:pt>
              </c:strCache>
            </c:strRef>
          </c:tx>
          <c:spPr>
            <a:solidFill>
              <a:srgbClr val="0000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Original_Data'!$BV$8:$BV$91</c:f>
              <c:numCache>
                <c:ptCount val="84"/>
              </c:numCache>
            </c:numRef>
          </c:val>
        </c:ser>
        <c:ser>
          <c:idx val="5"/>
          <c:order val="5"/>
          <c:tx>
            <c:strRef>
              <c:f>'IFCS Original_Data'!$BW$7</c:f>
              <c:strCache>
                <c:ptCount val="1"/>
                <c:pt idx="0">
                  <c:v>Group VI (OptFreqStd)</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'IFCS Original_Data'!$D$8:$D$91</c:f>
              <c:numCache>
                <c:ptCount val="84"/>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numCache>
            </c:numRef>
          </c:cat>
          <c:val>
            <c:numRef>
              <c:f>'IFCS Original_Data'!$BW$8:$BW$91</c:f>
              <c:numCache>
                <c:ptCount val="84"/>
              </c:numCache>
            </c:numRef>
          </c:val>
        </c:ser>
        <c:overlap val="100"/>
        <c:gapWidth val="50"/>
        <c:axId val="60985618"/>
        <c:axId val="11999651"/>
      </c:barChart>
      <c:catAx>
        <c:axId val="60985618"/>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1999651"/>
        <c:crosses val="autoZero"/>
        <c:auto val="1"/>
        <c:lblOffset val="100"/>
        <c:tickLblSkip val="2"/>
        <c:noMultiLvlLbl val="0"/>
      </c:catAx>
      <c:valAx>
        <c:axId val="11999651"/>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People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985618"/>
        <c:crossesAt val="1"/>
        <c:crossBetween val="between"/>
        <c:dispUnits/>
        <c:majorUnit val="75"/>
        <c:minorUnit val="15"/>
      </c:valAx>
      <c:spPr>
        <a:solidFill>
          <a:srgbClr val="CCFFFF"/>
        </a:solidFill>
        <a:ln w="12700">
          <a:solidFill>
            <a:srgbClr val="808080"/>
          </a:solidFill>
        </a:ln>
      </c:spPr>
    </c:plotArea>
    <c:legend>
      <c:legendPos val="t"/>
      <c:layout>
        <c:manualLayout>
          <c:xMode val="edge"/>
          <c:yMode val="edge"/>
          <c:x val="0.234"/>
          <c:y val="0.132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71</xdr:row>
      <xdr:rowOff>0</xdr:rowOff>
    </xdr:from>
    <xdr:to>
      <xdr:col>63</xdr:col>
      <xdr:colOff>428625</xdr:colOff>
      <xdr:row>71</xdr:row>
      <xdr:rowOff>0</xdr:rowOff>
    </xdr:to>
    <xdr:graphicFrame>
      <xdr:nvGraphicFramePr>
        <xdr:cNvPr id="1" name="Chart 25"/>
        <xdr:cNvGraphicFramePr/>
      </xdr:nvGraphicFramePr>
      <xdr:xfrm>
        <a:off x="428625" y="12973050"/>
        <a:ext cx="33708975"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71</xdr:row>
      <xdr:rowOff>0</xdr:rowOff>
    </xdr:from>
    <xdr:to>
      <xdr:col>63</xdr:col>
      <xdr:colOff>438150</xdr:colOff>
      <xdr:row>71</xdr:row>
      <xdr:rowOff>0</xdr:rowOff>
    </xdr:to>
    <xdr:graphicFrame>
      <xdr:nvGraphicFramePr>
        <xdr:cNvPr id="2" name="Chart 26"/>
        <xdr:cNvGraphicFramePr/>
      </xdr:nvGraphicFramePr>
      <xdr:xfrm>
        <a:off x="428625" y="12973050"/>
        <a:ext cx="33718500" cy="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71</xdr:row>
      <xdr:rowOff>0</xdr:rowOff>
    </xdr:from>
    <xdr:to>
      <xdr:col>63</xdr:col>
      <xdr:colOff>447675</xdr:colOff>
      <xdr:row>71</xdr:row>
      <xdr:rowOff>0</xdr:rowOff>
    </xdr:to>
    <xdr:graphicFrame>
      <xdr:nvGraphicFramePr>
        <xdr:cNvPr id="3" name="Chart 27"/>
        <xdr:cNvGraphicFramePr/>
      </xdr:nvGraphicFramePr>
      <xdr:xfrm>
        <a:off x="428625" y="12973050"/>
        <a:ext cx="3372802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71</xdr:row>
      <xdr:rowOff>0</xdr:rowOff>
    </xdr:from>
    <xdr:to>
      <xdr:col>63</xdr:col>
      <xdr:colOff>438150</xdr:colOff>
      <xdr:row>71</xdr:row>
      <xdr:rowOff>0</xdr:rowOff>
    </xdr:to>
    <xdr:graphicFrame>
      <xdr:nvGraphicFramePr>
        <xdr:cNvPr id="4" name="Chart 28"/>
        <xdr:cNvGraphicFramePr/>
      </xdr:nvGraphicFramePr>
      <xdr:xfrm>
        <a:off x="428625" y="12973050"/>
        <a:ext cx="33718500" cy="0"/>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71</xdr:row>
      <xdr:rowOff>0</xdr:rowOff>
    </xdr:from>
    <xdr:to>
      <xdr:col>63</xdr:col>
      <xdr:colOff>447675</xdr:colOff>
      <xdr:row>71</xdr:row>
      <xdr:rowOff>0</xdr:rowOff>
    </xdr:to>
    <xdr:graphicFrame>
      <xdr:nvGraphicFramePr>
        <xdr:cNvPr id="5" name="Chart 29"/>
        <xdr:cNvGraphicFramePr/>
      </xdr:nvGraphicFramePr>
      <xdr:xfrm>
        <a:off x="428625" y="12973050"/>
        <a:ext cx="33728025"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0.4185</cdr:x>
      <cdr:y>0.55525</cdr:y>
    </cdr:from>
    <cdr:to>
      <cdr:x>0.42925</cdr:x>
      <cdr:y>0.58325</cdr:y>
    </cdr:to>
    <cdr:sp>
      <cdr:nvSpPr>
        <cdr:cNvPr id="1" name="TextBox 1"/>
        <cdr:cNvSpPr txBox="1">
          <a:spLocks noChangeArrowheads="1"/>
        </cdr:cNvSpPr>
      </cdr:nvSpPr>
      <cdr:spPr>
        <a:xfrm>
          <a:off x="2771775" y="2600325"/>
          <a:ext cx="666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194</xdr:row>
      <xdr:rowOff>0</xdr:rowOff>
    </xdr:from>
    <xdr:ext cx="6638925" cy="4686300"/>
    <xdr:graphicFrame>
      <xdr:nvGraphicFramePr>
        <xdr:cNvPr id="1" name="Chart 6"/>
        <xdr:cNvGraphicFramePr/>
      </xdr:nvGraphicFramePr>
      <xdr:xfrm>
        <a:off x="447675" y="31413450"/>
        <a:ext cx="6638925" cy="4686300"/>
      </xdr:xfrm>
      <a:graphic>
        <a:graphicData uri="http://schemas.openxmlformats.org/drawingml/2006/chart">
          <c:chart xmlns:c="http://schemas.openxmlformats.org/drawingml/2006/chart" r:id="rId1"/>
        </a:graphicData>
      </a:graphic>
    </xdr:graphicFrame>
    <xdr:clientData/>
  </xdr:oneCellAnchor>
  <xdr:twoCellAnchor>
    <xdr:from>
      <xdr:col>1</xdr:col>
      <xdr:colOff>0</xdr:colOff>
      <xdr:row>223</xdr:row>
      <xdr:rowOff>0</xdr:rowOff>
    </xdr:from>
    <xdr:to>
      <xdr:col>11</xdr:col>
      <xdr:colOff>114300</xdr:colOff>
      <xdr:row>223</xdr:row>
      <xdr:rowOff>0</xdr:rowOff>
    </xdr:to>
    <xdr:graphicFrame>
      <xdr:nvGraphicFramePr>
        <xdr:cNvPr id="2" name="Chart 7"/>
        <xdr:cNvGraphicFramePr/>
      </xdr:nvGraphicFramePr>
      <xdr:xfrm>
        <a:off x="447675" y="36109275"/>
        <a:ext cx="6991350" cy="0"/>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163</xdr:row>
      <xdr:rowOff>0</xdr:rowOff>
    </xdr:from>
    <xdr:ext cx="6638925" cy="4695825"/>
    <xdr:graphicFrame>
      <xdr:nvGraphicFramePr>
        <xdr:cNvPr id="3" name="Chart 8"/>
        <xdr:cNvGraphicFramePr/>
      </xdr:nvGraphicFramePr>
      <xdr:xfrm>
        <a:off x="447675" y="26393775"/>
        <a:ext cx="6638925" cy="4695825"/>
      </xdr:xfrm>
      <a:graphic>
        <a:graphicData uri="http://schemas.openxmlformats.org/drawingml/2006/chart">
          <c:chart xmlns:c="http://schemas.openxmlformats.org/drawingml/2006/chart" r:id="rId3"/>
        </a:graphicData>
      </a:graphic>
    </xdr:graphicFrame>
    <xdr:clientData/>
  </xdr:oneCellAnchor>
  <xdr:oneCellAnchor>
    <xdr:from>
      <xdr:col>1</xdr:col>
      <xdr:colOff>0</xdr:colOff>
      <xdr:row>287</xdr:row>
      <xdr:rowOff>0</xdr:rowOff>
    </xdr:from>
    <xdr:ext cx="6638925" cy="4695825"/>
    <xdr:graphicFrame>
      <xdr:nvGraphicFramePr>
        <xdr:cNvPr id="4" name="Chart 11"/>
        <xdr:cNvGraphicFramePr/>
      </xdr:nvGraphicFramePr>
      <xdr:xfrm>
        <a:off x="447675" y="46472475"/>
        <a:ext cx="6638925" cy="4695825"/>
      </xdr:xfrm>
      <a:graphic>
        <a:graphicData uri="http://schemas.openxmlformats.org/drawingml/2006/chart">
          <c:chart xmlns:c="http://schemas.openxmlformats.org/drawingml/2006/chart" r:id="rId4"/>
        </a:graphicData>
      </a:graphic>
    </xdr:graphicFrame>
    <xdr:clientData/>
  </xdr:oneCellAnchor>
  <xdr:oneCellAnchor>
    <xdr:from>
      <xdr:col>1</xdr:col>
      <xdr:colOff>0</xdr:colOff>
      <xdr:row>319</xdr:row>
      <xdr:rowOff>0</xdr:rowOff>
    </xdr:from>
    <xdr:ext cx="6638925" cy="4686300"/>
    <xdr:graphicFrame>
      <xdr:nvGraphicFramePr>
        <xdr:cNvPr id="5" name="Chart 12"/>
        <xdr:cNvGraphicFramePr/>
      </xdr:nvGraphicFramePr>
      <xdr:xfrm>
        <a:off x="447675" y="51654075"/>
        <a:ext cx="6638925" cy="4686300"/>
      </xdr:xfrm>
      <a:graphic>
        <a:graphicData uri="http://schemas.openxmlformats.org/drawingml/2006/chart">
          <c:chart xmlns:c="http://schemas.openxmlformats.org/drawingml/2006/chart" r:id="rId5"/>
        </a:graphicData>
      </a:graphic>
    </xdr:graphicFrame>
    <xdr:clientData/>
  </xdr:oneCellAnchor>
  <xdr:oneCellAnchor>
    <xdr:from>
      <xdr:col>1</xdr:col>
      <xdr:colOff>0</xdr:colOff>
      <xdr:row>350</xdr:row>
      <xdr:rowOff>0</xdr:rowOff>
    </xdr:from>
    <xdr:ext cx="6638925" cy="4695825"/>
    <xdr:graphicFrame>
      <xdr:nvGraphicFramePr>
        <xdr:cNvPr id="6" name="Chart 16"/>
        <xdr:cNvGraphicFramePr/>
      </xdr:nvGraphicFramePr>
      <xdr:xfrm>
        <a:off x="447675" y="56673750"/>
        <a:ext cx="6638925" cy="4695825"/>
      </xdr:xfrm>
      <a:graphic>
        <a:graphicData uri="http://schemas.openxmlformats.org/drawingml/2006/chart">
          <c:chart xmlns:c="http://schemas.openxmlformats.org/drawingml/2006/chart" r:id="rId6"/>
        </a:graphicData>
      </a:graphic>
    </xdr:graphicFrame>
    <xdr:clientData/>
  </xdr:oneCellAnchor>
  <xdr:oneCellAnchor>
    <xdr:from>
      <xdr:col>1</xdr:col>
      <xdr:colOff>0</xdr:colOff>
      <xdr:row>381</xdr:row>
      <xdr:rowOff>0</xdr:rowOff>
    </xdr:from>
    <xdr:ext cx="6638925" cy="4705350"/>
    <xdr:graphicFrame>
      <xdr:nvGraphicFramePr>
        <xdr:cNvPr id="7" name="Chart 17"/>
        <xdr:cNvGraphicFramePr/>
      </xdr:nvGraphicFramePr>
      <xdr:xfrm>
        <a:off x="447675" y="61693425"/>
        <a:ext cx="6638925" cy="4705350"/>
      </xdr:xfrm>
      <a:graphic>
        <a:graphicData uri="http://schemas.openxmlformats.org/drawingml/2006/chart">
          <c:chart xmlns:c="http://schemas.openxmlformats.org/drawingml/2006/chart" r:id="rId7"/>
        </a:graphicData>
      </a:graphic>
    </xdr:graphicFrame>
    <xdr:clientData/>
  </xdr:oneCellAnchor>
  <xdr:oneCellAnchor>
    <xdr:from>
      <xdr:col>1</xdr:col>
      <xdr:colOff>0</xdr:colOff>
      <xdr:row>412</xdr:row>
      <xdr:rowOff>0</xdr:rowOff>
    </xdr:from>
    <xdr:ext cx="6638925" cy="4686300"/>
    <xdr:graphicFrame>
      <xdr:nvGraphicFramePr>
        <xdr:cNvPr id="8" name="Chart 18"/>
        <xdr:cNvGraphicFramePr/>
      </xdr:nvGraphicFramePr>
      <xdr:xfrm>
        <a:off x="447675" y="66713100"/>
        <a:ext cx="6638925" cy="4686300"/>
      </xdr:xfrm>
      <a:graphic>
        <a:graphicData uri="http://schemas.openxmlformats.org/drawingml/2006/chart">
          <c:chart xmlns:c="http://schemas.openxmlformats.org/drawingml/2006/chart" r:id="rId8"/>
        </a:graphicData>
      </a:graphic>
    </xdr:graphicFrame>
    <xdr:clientData/>
  </xdr:oneCellAnchor>
  <xdr:oneCellAnchor>
    <xdr:from>
      <xdr:col>1</xdr:col>
      <xdr:colOff>0</xdr:colOff>
      <xdr:row>443</xdr:row>
      <xdr:rowOff>0</xdr:rowOff>
    </xdr:from>
    <xdr:ext cx="6638925" cy="4695825"/>
    <xdr:graphicFrame>
      <xdr:nvGraphicFramePr>
        <xdr:cNvPr id="9" name="Chart 19"/>
        <xdr:cNvGraphicFramePr/>
      </xdr:nvGraphicFramePr>
      <xdr:xfrm>
        <a:off x="447675" y="71732775"/>
        <a:ext cx="6638925" cy="4695825"/>
      </xdr:xfrm>
      <a:graphic>
        <a:graphicData uri="http://schemas.openxmlformats.org/drawingml/2006/chart">
          <c:chart xmlns:c="http://schemas.openxmlformats.org/drawingml/2006/chart" r:id="rId9"/>
        </a:graphicData>
      </a:graphic>
    </xdr:graphicFrame>
    <xdr:clientData/>
  </xdr:oneCellAnchor>
  <xdr:twoCellAnchor>
    <xdr:from>
      <xdr:col>1</xdr:col>
      <xdr:colOff>0</xdr:colOff>
      <xdr:row>225</xdr:row>
      <xdr:rowOff>0</xdr:rowOff>
    </xdr:from>
    <xdr:to>
      <xdr:col>8</xdr:col>
      <xdr:colOff>438150</xdr:colOff>
      <xdr:row>254</xdr:row>
      <xdr:rowOff>0</xdr:rowOff>
    </xdr:to>
    <xdr:graphicFrame>
      <xdr:nvGraphicFramePr>
        <xdr:cNvPr id="10" name="Chart 29"/>
        <xdr:cNvGraphicFramePr/>
      </xdr:nvGraphicFramePr>
      <xdr:xfrm>
        <a:off x="447675" y="36433125"/>
        <a:ext cx="6638925" cy="46958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101</xdr:row>
      <xdr:rowOff>0</xdr:rowOff>
    </xdr:from>
    <xdr:to>
      <xdr:col>9</xdr:col>
      <xdr:colOff>0</xdr:colOff>
      <xdr:row>130</xdr:row>
      <xdr:rowOff>9525</xdr:rowOff>
    </xdr:to>
    <xdr:graphicFrame>
      <xdr:nvGraphicFramePr>
        <xdr:cNvPr id="11" name="Chart 30"/>
        <xdr:cNvGraphicFramePr/>
      </xdr:nvGraphicFramePr>
      <xdr:xfrm>
        <a:off x="447675" y="16354425"/>
        <a:ext cx="6648450" cy="470535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131</xdr:row>
      <xdr:rowOff>0</xdr:rowOff>
    </xdr:from>
    <xdr:to>
      <xdr:col>9</xdr:col>
      <xdr:colOff>0</xdr:colOff>
      <xdr:row>131</xdr:row>
      <xdr:rowOff>0</xdr:rowOff>
    </xdr:to>
    <xdr:graphicFrame>
      <xdr:nvGraphicFramePr>
        <xdr:cNvPr id="12" name="Chart 35"/>
        <xdr:cNvGraphicFramePr/>
      </xdr:nvGraphicFramePr>
      <xdr:xfrm>
        <a:off x="447675" y="21212175"/>
        <a:ext cx="664845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131</xdr:row>
      <xdr:rowOff>0</xdr:rowOff>
    </xdr:from>
    <xdr:to>
      <xdr:col>18</xdr:col>
      <xdr:colOff>942975</xdr:colOff>
      <xdr:row>131</xdr:row>
      <xdr:rowOff>0</xdr:rowOff>
    </xdr:to>
    <xdr:graphicFrame>
      <xdr:nvGraphicFramePr>
        <xdr:cNvPr id="13" name="Chart 36"/>
        <xdr:cNvGraphicFramePr/>
      </xdr:nvGraphicFramePr>
      <xdr:xfrm>
        <a:off x="7439025" y="21212175"/>
        <a:ext cx="6696075"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132</xdr:row>
      <xdr:rowOff>0</xdr:rowOff>
    </xdr:from>
    <xdr:to>
      <xdr:col>9</xdr:col>
      <xdr:colOff>0</xdr:colOff>
      <xdr:row>161</xdr:row>
      <xdr:rowOff>9525</xdr:rowOff>
    </xdr:to>
    <xdr:graphicFrame>
      <xdr:nvGraphicFramePr>
        <xdr:cNvPr id="14" name="Chart 39"/>
        <xdr:cNvGraphicFramePr/>
      </xdr:nvGraphicFramePr>
      <xdr:xfrm>
        <a:off x="447675" y="21374100"/>
        <a:ext cx="6648450" cy="470535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70</xdr:row>
      <xdr:rowOff>0</xdr:rowOff>
    </xdr:from>
    <xdr:to>
      <xdr:col>9</xdr:col>
      <xdr:colOff>19050</xdr:colOff>
      <xdr:row>99</xdr:row>
      <xdr:rowOff>9525</xdr:rowOff>
    </xdr:to>
    <xdr:graphicFrame>
      <xdr:nvGraphicFramePr>
        <xdr:cNvPr id="15" name="Chart 42"/>
        <xdr:cNvGraphicFramePr/>
      </xdr:nvGraphicFramePr>
      <xdr:xfrm>
        <a:off x="447675" y="11334750"/>
        <a:ext cx="6667500" cy="4705350"/>
      </xdr:xfrm>
      <a:graphic>
        <a:graphicData uri="http://schemas.openxmlformats.org/drawingml/2006/chart">
          <c:chart xmlns:c="http://schemas.openxmlformats.org/drawingml/2006/chart" r:id="rId15"/>
        </a:graphicData>
      </a:graphic>
    </xdr:graphicFrame>
    <xdr:clientData/>
  </xdr:twoCellAnchor>
  <xdr:oneCellAnchor>
    <xdr:from>
      <xdr:col>1</xdr:col>
      <xdr:colOff>0</xdr:colOff>
      <xdr:row>39</xdr:row>
      <xdr:rowOff>0</xdr:rowOff>
    </xdr:from>
    <xdr:ext cx="6638925" cy="4695825"/>
    <xdr:graphicFrame>
      <xdr:nvGraphicFramePr>
        <xdr:cNvPr id="16" name="Chart 45"/>
        <xdr:cNvGraphicFramePr/>
      </xdr:nvGraphicFramePr>
      <xdr:xfrm>
        <a:off x="447675" y="6315075"/>
        <a:ext cx="6638925" cy="4695825"/>
      </xdr:xfrm>
      <a:graphic>
        <a:graphicData uri="http://schemas.openxmlformats.org/drawingml/2006/chart">
          <c:chart xmlns:c="http://schemas.openxmlformats.org/drawingml/2006/chart" r:id="rId16"/>
        </a:graphicData>
      </a:graphic>
    </xdr:graphicFrame>
    <xdr:clientData/>
  </xdr:oneCellAnchor>
  <xdr:oneCellAnchor>
    <xdr:from>
      <xdr:col>1</xdr:col>
      <xdr:colOff>0</xdr:colOff>
      <xdr:row>8</xdr:row>
      <xdr:rowOff>0</xdr:rowOff>
    </xdr:from>
    <xdr:ext cx="6648450" cy="4695825"/>
    <xdr:graphicFrame>
      <xdr:nvGraphicFramePr>
        <xdr:cNvPr id="17" name="Chart 49"/>
        <xdr:cNvGraphicFramePr/>
      </xdr:nvGraphicFramePr>
      <xdr:xfrm>
        <a:off x="447675" y="1295400"/>
        <a:ext cx="6648450" cy="4695825"/>
      </xdr:xfrm>
      <a:graphic>
        <a:graphicData uri="http://schemas.openxmlformats.org/drawingml/2006/chart">
          <c:chart xmlns:c="http://schemas.openxmlformats.org/drawingml/2006/chart" r:id="rId17"/>
        </a:graphicData>
      </a:graphic>
    </xdr:graphicFrame>
    <xdr:clientData/>
  </xdr:oneCellAnchor>
  <xdr:twoCellAnchor>
    <xdr:from>
      <xdr:col>1</xdr:col>
      <xdr:colOff>0</xdr:colOff>
      <xdr:row>256</xdr:row>
      <xdr:rowOff>0</xdr:rowOff>
    </xdr:from>
    <xdr:to>
      <xdr:col>9</xdr:col>
      <xdr:colOff>19050</xdr:colOff>
      <xdr:row>285</xdr:row>
      <xdr:rowOff>9525</xdr:rowOff>
    </xdr:to>
    <xdr:graphicFrame>
      <xdr:nvGraphicFramePr>
        <xdr:cNvPr id="18" name="Chart 52"/>
        <xdr:cNvGraphicFramePr/>
      </xdr:nvGraphicFramePr>
      <xdr:xfrm>
        <a:off x="447675" y="41452800"/>
        <a:ext cx="6667500" cy="470535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wh.ieee.org/conf/ius_2008/" TargetMode="External" /><Relationship Id="rId2" Type="http://schemas.openxmlformats.org/officeDocument/2006/relationships/hyperlink" Target="http://www.ieee-uffc.org/frequency-control/symposia-1998.asp" TargetMode="External" /><Relationship Id="rId3" Type="http://schemas.openxmlformats.org/officeDocument/2006/relationships/hyperlink" Target="https://web.archive.org/web/20160317045306/http://www.ieee-uffc.org/frequency-control/symposia-1998.asp" TargetMode="External" /><Relationship Id="rId4" Type="http://schemas.openxmlformats.org/officeDocument/2006/relationships/hyperlink" Target="https://web.archive.org/web/20160317043004/http://www.ieee-uffc.org/frequency-control/symposia-1999.asp" TargetMode="External" /><Relationship Id="rId5" Type="http://schemas.openxmlformats.org/officeDocument/2006/relationships/hyperlink" Target="http://www.ieee-uffc.org/frequency-control/symposia-1999.asp" TargetMode="External" /><Relationship Id="rId6" Type="http://schemas.openxmlformats.org/officeDocument/2006/relationships/hyperlink" Target="https://web.archive.org/web/20160317090756/http://www.ieee-uffc.org/frequency-control/symposia-2000.asp" TargetMode="External" /><Relationship Id="rId7" Type="http://schemas.openxmlformats.org/officeDocument/2006/relationships/hyperlink" Target="http://www.ieee-uffc.org/frequency-control/symposia-2000.asp" TargetMode="External" /><Relationship Id="rId8" Type="http://schemas.openxmlformats.org/officeDocument/2006/relationships/hyperlink" Target="https://web.archive.org/web/20170713052630/http://www.eftf-ifcs2017.org/" TargetMode="External" /><Relationship Id="rId9" Type="http://schemas.openxmlformats.org/officeDocument/2006/relationships/hyperlink" Target="http://ewh.ieee.org/conf/ius_2008/zz_index/z01_summary_report_index.html" TargetMode="External" /><Relationship Id="rId10" Type="http://schemas.openxmlformats.org/officeDocument/2006/relationships/hyperlink" Target="http://ewh.ieee.org/conf/ius_2008/z_doc_misc/0_oper_ius2008_plots.pdf" TargetMode="External" /><Relationship Id="rId11" Type="http://schemas.openxmlformats.org/officeDocument/2006/relationships/hyperlink" Target="http://ifcs2018.org/" TargetMode="External" /><Relationship Id="rId12" Type="http://schemas.openxmlformats.org/officeDocument/2006/relationships/hyperlink" Target="https://ifcs-eftf2019.org/" TargetMode="External" /><Relationship Id="rId13" Type="http://schemas.openxmlformats.org/officeDocument/2006/relationships/hyperlink" Target="https://ifcs-isaf2020.org/" TargetMode="External" /><Relationship Id="rId14" Type="http://schemas.openxmlformats.org/officeDocument/2006/relationships/hyperlink" Target="https://2021.eftf-ifcs.org/" TargetMode="External" /><Relationship Id="rId15" Type="http://schemas.openxmlformats.org/officeDocument/2006/relationships/hyperlink" Target="https://eftf-ifcs2022.sciencesconf.org/" TargetMode="External" /><Relationship Id="rId16" Type="http://schemas.openxmlformats.org/officeDocument/2006/relationships/hyperlink" Target="https://ieee-ifcs-eftf.org/"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wh.ieee.org/conf/ius_2008/"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K1124"/>
  <sheetViews>
    <sheetView tabSelected="1" zoomScale="75" zoomScaleNormal="75" workbookViewId="0" topLeftCell="N1">
      <pane ySplit="7" topLeftCell="BM71" activePane="bottomLeft" state="frozen"/>
      <selection pane="topLeft" activeCell="M1" sqref="M1"/>
      <selection pane="bottomLeft" activeCell="Z88" sqref="Z88"/>
    </sheetView>
  </sheetViews>
  <sheetFormatPr defaultColWidth="9.140625" defaultRowHeight="12.75"/>
  <cols>
    <col min="1" max="1" width="1.8515625" style="0" customWidth="1"/>
    <col min="2" max="2" width="3.7109375" style="0" customWidth="1"/>
    <col min="3" max="3" width="0.85546875" style="0" customWidth="1"/>
    <col min="4" max="4" width="5.7109375" style="0" customWidth="1"/>
    <col min="5" max="5" width="0.85546875" style="0" customWidth="1"/>
    <col min="6" max="11" width="16.7109375" style="0" customWidth="1"/>
    <col min="12" max="13" width="11.7109375" style="0" customWidth="1"/>
    <col min="14" max="14" width="6.421875" style="0" customWidth="1"/>
    <col min="15" max="15" width="0.85546875" style="0" customWidth="1"/>
    <col min="16" max="16" width="5.7109375" style="0" customWidth="1"/>
    <col min="17" max="17" width="0.85546875" style="0" customWidth="1"/>
    <col min="18" max="18" width="14.7109375" style="0" customWidth="1"/>
    <col min="19" max="19" width="12.7109375" style="0" customWidth="1"/>
    <col min="20" max="20" width="14.7109375" style="0" customWidth="1"/>
    <col min="21" max="21" width="40.7109375" style="0" customWidth="1"/>
    <col min="22" max="22" width="0.85546875" style="0" customWidth="1"/>
    <col min="23" max="23" width="5.7109375" style="0" customWidth="1"/>
    <col min="24" max="24" width="0.85546875" style="0" customWidth="1"/>
    <col min="25" max="25" width="11.7109375" style="0" customWidth="1"/>
    <col min="26" max="29" width="6.7109375" style="0" customWidth="1"/>
    <col min="30" max="30" width="7.7109375" style="0" customWidth="1"/>
    <col min="31" max="31" width="12.7109375" style="0" customWidth="1"/>
    <col min="32" max="32" width="9.7109375" style="29" customWidth="1"/>
    <col min="33" max="33" width="0.85546875" style="0" customWidth="1"/>
    <col min="34" max="34" width="5.7109375" style="0" customWidth="1"/>
    <col min="35" max="35" width="0.85546875" style="0" customWidth="1"/>
    <col min="36" max="42" width="6.7109375" style="0" customWidth="1"/>
    <col min="43" max="43" width="10.00390625" style="0" customWidth="1"/>
    <col min="44" max="49" width="6.7109375" style="0" customWidth="1"/>
    <col min="50" max="50" width="9.7109375" style="0" customWidth="1"/>
    <col min="51" max="56" width="6.7109375" style="0" customWidth="1"/>
    <col min="57" max="57" width="7.7109375" style="0" customWidth="1"/>
    <col min="58" max="58" width="8.7109375" style="0" customWidth="1"/>
    <col min="59" max="59" width="0.85546875" style="0" customWidth="1"/>
    <col min="60" max="60" width="5.7109375" style="0" customWidth="1"/>
    <col min="61" max="61" width="0.85546875" style="0" customWidth="1"/>
    <col min="62" max="68" width="8.7109375" style="0" customWidth="1"/>
    <col min="69" max="69" width="9.7109375" style="0" customWidth="1"/>
    <col min="70" max="75" width="6.7109375" style="0" customWidth="1"/>
    <col min="76" max="76" width="0.85546875" style="0" customWidth="1"/>
    <col min="77" max="77" width="0.71875" style="13" customWidth="1"/>
    <col min="78" max="78" width="0.85546875" style="0" customWidth="1"/>
    <col min="79" max="79" width="12.7109375" style="0" customWidth="1"/>
    <col min="80" max="80" width="7.7109375" style="0" customWidth="1"/>
    <col min="81" max="81" width="0.71875" style="0" customWidth="1"/>
    <col min="82" max="82" width="12.7109375" style="0" customWidth="1"/>
    <col min="83" max="83" width="7.7109375" style="0" customWidth="1"/>
    <col min="84" max="84" width="0.71875" style="0" customWidth="1"/>
    <col min="85" max="85" width="12.7109375" style="0" customWidth="1"/>
    <col min="86" max="86" width="7.7109375" style="0" customWidth="1"/>
    <col min="87" max="87" width="0.71875" style="0" customWidth="1"/>
    <col min="88" max="88" width="12.7109375" style="0" customWidth="1"/>
    <col min="89" max="89" width="7.7109375" style="0" customWidth="1"/>
  </cols>
  <sheetData>
    <row r="1" spans="6:89" ht="12.75" customHeight="1">
      <c r="F1" s="13"/>
      <c r="G1" s="13"/>
      <c r="H1" s="62"/>
      <c r="J1" s="14" t="s">
        <v>471</v>
      </c>
      <c r="K1" s="13"/>
      <c r="L1" s="13"/>
      <c r="M1" s="13"/>
      <c r="N1" s="61"/>
      <c r="R1" s="53" t="s">
        <v>395</v>
      </c>
      <c r="S1" s="13"/>
      <c r="T1" s="13"/>
      <c r="U1" s="52" t="s">
        <v>400</v>
      </c>
      <c r="Y1" s="13"/>
      <c r="Z1" s="13"/>
      <c r="AA1" s="13"/>
      <c r="AB1" s="13"/>
      <c r="AC1" s="13"/>
      <c r="AD1" s="13"/>
      <c r="AE1" s="13"/>
      <c r="AL1" s="13"/>
      <c r="AM1" s="13"/>
      <c r="AN1" s="13"/>
      <c r="AO1" s="13"/>
      <c r="AP1" s="13"/>
      <c r="AQ1" s="13"/>
      <c r="AT1" s="13"/>
      <c r="AU1" s="13"/>
      <c r="AV1" s="13"/>
      <c r="AZ1" s="13"/>
      <c r="BA1" s="13"/>
      <c r="BB1" s="13"/>
      <c r="BC1" s="13"/>
      <c r="BD1" s="13"/>
      <c r="BE1" s="13"/>
      <c r="BK1" s="13"/>
      <c r="BL1" s="13"/>
      <c r="BM1" s="13"/>
      <c r="BN1" s="13"/>
      <c r="BO1" s="13"/>
      <c r="BP1" s="13"/>
      <c r="BQ1" s="13"/>
      <c r="CE1" s="13"/>
      <c r="CF1" s="13"/>
      <c r="CG1" s="13"/>
      <c r="CH1" s="13"/>
      <c r="CI1" s="13"/>
      <c r="CJ1" s="13"/>
      <c r="CK1" s="13"/>
    </row>
    <row r="2" spans="2:89" ht="12.75">
      <c r="B2" t="s">
        <v>473</v>
      </c>
      <c r="H2" s="63"/>
      <c r="J2" s="108" t="s">
        <v>435</v>
      </c>
      <c r="K2" s="92"/>
      <c r="L2" s="92"/>
      <c r="M2" s="92"/>
      <c r="N2" s="60"/>
      <c r="R2" s="54" t="s">
        <v>396</v>
      </c>
      <c r="CA2" s="91" t="s">
        <v>472</v>
      </c>
      <c r="CD2" s="13"/>
      <c r="CE2" s="13"/>
      <c r="CF2" s="13"/>
      <c r="CG2" s="13"/>
      <c r="CH2" s="13"/>
      <c r="CI2" s="13"/>
      <c r="CJ2" s="13"/>
      <c r="CK2" s="13"/>
    </row>
    <row r="3" spans="2:89" ht="12.75">
      <c r="B3" t="s">
        <v>526</v>
      </c>
      <c r="F3" s="13"/>
      <c r="G3" s="13"/>
      <c r="H3" s="13"/>
      <c r="I3" s="13"/>
      <c r="N3" s="13"/>
      <c r="R3" s="55" t="s">
        <v>397</v>
      </c>
      <c r="S3" s="13"/>
      <c r="T3" s="13"/>
      <c r="Z3" s="13"/>
      <c r="AA3" s="13"/>
      <c r="AB3" s="13"/>
      <c r="AC3" s="13"/>
      <c r="AD3" s="13"/>
      <c r="AE3" s="13"/>
      <c r="AL3" s="13"/>
      <c r="AM3" s="13"/>
      <c r="AN3" s="13"/>
      <c r="AO3" s="13"/>
      <c r="AP3" s="13"/>
      <c r="AQ3" s="13"/>
      <c r="AR3" s="13"/>
      <c r="AS3" s="13"/>
      <c r="AT3" s="13"/>
      <c r="AU3" s="13"/>
      <c r="AV3" s="13"/>
      <c r="AZ3" s="13"/>
      <c r="BA3" s="13"/>
      <c r="BB3" s="13"/>
      <c r="BC3" s="13"/>
      <c r="BD3" s="13"/>
      <c r="BE3" s="13"/>
      <c r="BK3" s="13"/>
      <c r="BL3" s="13"/>
      <c r="BM3" s="13"/>
      <c r="BN3" s="13"/>
      <c r="BO3" s="13"/>
      <c r="BP3" s="13"/>
      <c r="BQ3" s="13"/>
      <c r="CA3" s="62" t="s">
        <v>189</v>
      </c>
      <c r="CE3" s="13"/>
      <c r="CF3" s="13"/>
      <c r="CG3" s="13"/>
      <c r="CH3" s="13"/>
      <c r="CI3" s="13"/>
      <c r="CJ3" s="13"/>
      <c r="CK3" s="13"/>
    </row>
    <row r="4" spans="4:89" ht="12.75">
      <c r="D4" s="13"/>
      <c r="F4" s="13"/>
      <c r="G4" s="13"/>
      <c r="I4" s="87" t="s">
        <v>469</v>
      </c>
      <c r="K4" s="13"/>
      <c r="L4" s="13"/>
      <c r="M4" s="13"/>
      <c r="N4" s="13"/>
      <c r="P4" s="13"/>
      <c r="R4" s="56" t="s">
        <v>398</v>
      </c>
      <c r="W4" s="13"/>
      <c r="Z4" s="13"/>
      <c r="AA4" s="13"/>
      <c r="AB4" s="13"/>
      <c r="AC4" s="13"/>
      <c r="AD4" s="13"/>
      <c r="AE4" s="13"/>
      <c r="AH4" s="13"/>
      <c r="AL4" s="13"/>
      <c r="AM4" s="13"/>
      <c r="AN4" s="13"/>
      <c r="AO4" s="13"/>
      <c r="AP4" s="13"/>
      <c r="AQ4" s="13"/>
      <c r="AR4" s="13"/>
      <c r="AS4" s="13"/>
      <c r="AT4" s="13"/>
      <c r="AU4" s="13"/>
      <c r="AV4" s="13"/>
      <c r="AX4" s="13"/>
      <c r="AY4" s="13"/>
      <c r="AZ4" s="13"/>
      <c r="BA4" s="13"/>
      <c r="BB4" s="13"/>
      <c r="BC4" s="13"/>
      <c r="BD4" s="13"/>
      <c r="BE4" s="13"/>
      <c r="BF4" s="13"/>
      <c r="BH4" s="13"/>
      <c r="BJ4" s="13"/>
      <c r="BL4" s="14"/>
      <c r="BZ4" s="13"/>
      <c r="CA4" s="63" t="s">
        <v>442</v>
      </c>
      <c r="CB4" s="13"/>
      <c r="CC4" s="13"/>
      <c r="CD4" s="13"/>
      <c r="CE4" s="13"/>
      <c r="CF4" s="13"/>
      <c r="CG4" s="13"/>
      <c r="CH4" s="13"/>
      <c r="CI4" s="13"/>
      <c r="CJ4" s="13"/>
      <c r="CK4" s="13"/>
    </row>
    <row r="5" spans="1:89" ht="12.75">
      <c r="A5" s="13"/>
      <c r="B5" s="13" t="s">
        <v>475</v>
      </c>
      <c r="C5" s="13"/>
      <c r="D5" s="13"/>
      <c r="E5" s="13"/>
      <c r="F5" s="13"/>
      <c r="G5" s="13"/>
      <c r="I5" t="s">
        <v>474</v>
      </c>
      <c r="K5" s="13"/>
      <c r="L5" s="13"/>
      <c r="M5" s="13"/>
      <c r="N5" s="13"/>
      <c r="O5" s="13"/>
      <c r="P5" s="13"/>
      <c r="Q5" s="13"/>
      <c r="R5" s="86" t="s">
        <v>399</v>
      </c>
      <c r="V5" s="13"/>
      <c r="W5" s="13"/>
      <c r="X5" s="13"/>
      <c r="Y5" s="33"/>
      <c r="Z5" s="13"/>
      <c r="AA5" s="13"/>
      <c r="AB5" s="13"/>
      <c r="AC5" s="13"/>
      <c r="AD5" s="13"/>
      <c r="AE5" s="14"/>
      <c r="AG5" s="13"/>
      <c r="AH5" s="13"/>
      <c r="AI5" s="13"/>
      <c r="AX5" s="13"/>
      <c r="AY5" s="13"/>
      <c r="BG5" s="13"/>
      <c r="BH5" s="13"/>
      <c r="BI5" s="13"/>
      <c r="BZ5" s="13"/>
      <c r="CA5" s="63" t="s">
        <v>443</v>
      </c>
      <c r="CB5" s="13"/>
      <c r="CC5" s="13"/>
      <c r="CD5" s="13"/>
      <c r="CE5" s="13"/>
      <c r="CF5" s="13"/>
      <c r="CG5" s="13"/>
      <c r="CH5" s="13"/>
      <c r="CI5" s="13"/>
      <c r="CJ5" s="13"/>
      <c r="CK5" s="13"/>
    </row>
    <row r="6" spans="6:89" s="23" customFormat="1" ht="39.75" customHeight="1" thickBot="1">
      <c r="F6" s="136" t="s">
        <v>468</v>
      </c>
      <c r="G6" s="137"/>
      <c r="H6" s="137"/>
      <c r="I6" s="137"/>
      <c r="J6" s="137"/>
      <c r="K6" s="137"/>
      <c r="L6" s="137"/>
      <c r="M6" s="137"/>
      <c r="N6" s="138"/>
      <c r="R6" s="136" t="s">
        <v>55</v>
      </c>
      <c r="S6" s="137"/>
      <c r="T6" s="137"/>
      <c r="U6" s="138"/>
      <c r="Y6" s="136" t="s">
        <v>45</v>
      </c>
      <c r="Z6" s="137"/>
      <c r="AA6" s="137"/>
      <c r="AB6" s="137"/>
      <c r="AC6" s="137"/>
      <c r="AD6" s="138"/>
      <c r="AE6" s="136" t="s">
        <v>19</v>
      </c>
      <c r="AF6" s="138"/>
      <c r="AJ6" s="136" t="s">
        <v>414</v>
      </c>
      <c r="AK6" s="137"/>
      <c r="AL6" s="137"/>
      <c r="AM6" s="137"/>
      <c r="AN6" s="137"/>
      <c r="AO6" s="137"/>
      <c r="AP6" s="137"/>
      <c r="AQ6" s="138"/>
      <c r="AR6" s="136" t="s">
        <v>415</v>
      </c>
      <c r="AS6" s="137"/>
      <c r="AT6" s="137"/>
      <c r="AU6" s="137"/>
      <c r="AV6" s="137"/>
      <c r="AW6" s="137"/>
      <c r="AX6" s="138"/>
      <c r="AY6" s="141" t="s">
        <v>416</v>
      </c>
      <c r="AZ6" s="142"/>
      <c r="BA6" s="142"/>
      <c r="BB6" s="142"/>
      <c r="BC6" s="142"/>
      <c r="BD6" s="142"/>
      <c r="BE6" s="142"/>
      <c r="BF6" s="143"/>
      <c r="BJ6" s="136" t="s">
        <v>470</v>
      </c>
      <c r="BK6" s="137"/>
      <c r="BL6" s="137"/>
      <c r="BM6" s="137"/>
      <c r="BN6" s="137"/>
      <c r="BO6" s="137"/>
      <c r="BP6" s="137"/>
      <c r="BQ6" s="138"/>
      <c r="BR6" s="136" t="s">
        <v>417</v>
      </c>
      <c r="BS6" s="137"/>
      <c r="BT6" s="137"/>
      <c r="BU6" s="137"/>
      <c r="BV6" s="137"/>
      <c r="BW6" s="138"/>
      <c r="BY6" s="31"/>
      <c r="CA6" s="139" t="s">
        <v>23</v>
      </c>
      <c r="CB6" s="140"/>
      <c r="CC6" s="32"/>
      <c r="CD6" s="139" t="s">
        <v>20</v>
      </c>
      <c r="CE6" s="140"/>
      <c r="CF6" s="32"/>
      <c r="CG6" s="139" t="s">
        <v>21</v>
      </c>
      <c r="CH6" s="140"/>
      <c r="CI6" s="32"/>
      <c r="CJ6" s="139" t="s">
        <v>24</v>
      </c>
      <c r="CK6" s="140"/>
    </row>
    <row r="7" spans="2:89" s="23" customFormat="1" ht="90" thickBot="1">
      <c r="B7" s="22" t="s">
        <v>0</v>
      </c>
      <c r="C7" s="49"/>
      <c r="D7" s="27" t="s">
        <v>1</v>
      </c>
      <c r="E7" s="49"/>
      <c r="F7" s="22" t="s">
        <v>47</v>
      </c>
      <c r="G7" s="22" t="s">
        <v>48</v>
      </c>
      <c r="H7" s="22" t="s">
        <v>178</v>
      </c>
      <c r="I7" s="22" t="s">
        <v>58</v>
      </c>
      <c r="J7" s="22" t="s">
        <v>57</v>
      </c>
      <c r="K7" s="22" t="s">
        <v>294</v>
      </c>
      <c r="L7" s="22" t="s">
        <v>62</v>
      </c>
      <c r="M7" s="22" t="s">
        <v>61</v>
      </c>
      <c r="N7" s="22" t="s">
        <v>59</v>
      </c>
      <c r="P7" s="27" t="s">
        <v>1</v>
      </c>
      <c r="Q7" s="49"/>
      <c r="R7" s="28" t="s">
        <v>10</v>
      </c>
      <c r="S7" s="22" t="s">
        <v>11</v>
      </c>
      <c r="T7" s="22" t="s">
        <v>12</v>
      </c>
      <c r="U7" s="24" t="s">
        <v>3</v>
      </c>
      <c r="W7" s="27" t="s">
        <v>1</v>
      </c>
      <c r="Y7" s="27" t="s">
        <v>2</v>
      </c>
      <c r="Z7" s="22" t="s">
        <v>53</v>
      </c>
      <c r="AA7" s="22" t="s">
        <v>420</v>
      </c>
      <c r="AB7" s="22" t="s">
        <v>54</v>
      </c>
      <c r="AC7" s="24" t="s">
        <v>56</v>
      </c>
      <c r="AD7" s="27" t="s">
        <v>40</v>
      </c>
      <c r="AE7" s="25" t="s">
        <v>9</v>
      </c>
      <c r="AF7" s="24" t="s">
        <v>29</v>
      </c>
      <c r="AH7" s="27" t="s">
        <v>1</v>
      </c>
      <c r="AJ7" s="46" t="s">
        <v>407</v>
      </c>
      <c r="AK7" s="22" t="s">
        <v>408</v>
      </c>
      <c r="AL7" s="22" t="s">
        <v>409</v>
      </c>
      <c r="AM7" s="22" t="s">
        <v>410</v>
      </c>
      <c r="AN7" s="22" t="s">
        <v>411</v>
      </c>
      <c r="AO7" s="24" t="s">
        <v>412</v>
      </c>
      <c r="AP7" s="27" t="s">
        <v>413</v>
      </c>
      <c r="AQ7" s="27" t="s">
        <v>28</v>
      </c>
      <c r="AR7" s="28" t="s">
        <v>407</v>
      </c>
      <c r="AS7" s="22" t="s">
        <v>408</v>
      </c>
      <c r="AT7" s="22" t="s">
        <v>409</v>
      </c>
      <c r="AU7" s="22" t="s">
        <v>410</v>
      </c>
      <c r="AV7" s="22" t="s">
        <v>411</v>
      </c>
      <c r="AW7" s="24" t="s">
        <v>412</v>
      </c>
      <c r="AX7" s="25" t="s">
        <v>26</v>
      </c>
      <c r="AY7" s="46" t="s">
        <v>407</v>
      </c>
      <c r="AZ7" s="22" t="s">
        <v>408</v>
      </c>
      <c r="BA7" s="22" t="s">
        <v>409</v>
      </c>
      <c r="BB7" s="22" t="s">
        <v>410</v>
      </c>
      <c r="BC7" s="22" t="s">
        <v>411</v>
      </c>
      <c r="BD7" s="26" t="s">
        <v>412</v>
      </c>
      <c r="BE7" s="26" t="s">
        <v>46</v>
      </c>
      <c r="BF7" s="27" t="s">
        <v>27</v>
      </c>
      <c r="BH7" s="27" t="s">
        <v>1</v>
      </c>
      <c r="BJ7" s="46" t="s">
        <v>5</v>
      </c>
      <c r="BK7" s="22" t="s">
        <v>13</v>
      </c>
      <c r="BL7" s="22" t="s">
        <v>6</v>
      </c>
      <c r="BM7" s="24" t="s">
        <v>14</v>
      </c>
      <c r="BN7" s="28" t="s">
        <v>41</v>
      </c>
      <c r="BO7" s="22" t="s">
        <v>42</v>
      </c>
      <c r="BP7" s="22" t="s">
        <v>43</v>
      </c>
      <c r="BQ7" s="24" t="s">
        <v>44</v>
      </c>
      <c r="BR7" s="28" t="s">
        <v>407</v>
      </c>
      <c r="BS7" s="28" t="s">
        <v>408</v>
      </c>
      <c r="BT7" s="28" t="s">
        <v>409</v>
      </c>
      <c r="BU7" s="28" t="s">
        <v>410</v>
      </c>
      <c r="BV7" s="28" t="s">
        <v>411</v>
      </c>
      <c r="BW7" s="28" t="s">
        <v>412</v>
      </c>
      <c r="BY7" s="31"/>
      <c r="BZ7" s="48"/>
      <c r="CA7" s="22" t="s">
        <v>7</v>
      </c>
      <c r="CB7" s="22" t="s">
        <v>8</v>
      </c>
      <c r="CD7" s="22" t="s">
        <v>7</v>
      </c>
      <c r="CE7" s="22" t="s">
        <v>15</v>
      </c>
      <c r="CG7" s="22" t="s">
        <v>7</v>
      </c>
      <c r="CH7" s="22" t="s">
        <v>16</v>
      </c>
      <c r="CJ7" s="22" t="s">
        <v>7</v>
      </c>
      <c r="CK7" s="22" t="s">
        <v>17</v>
      </c>
    </row>
    <row r="8" spans="1:89" ht="13.5" thickBot="1">
      <c r="A8" s="13"/>
      <c r="B8" s="115">
        <v>1</v>
      </c>
      <c r="C8" s="64"/>
      <c r="D8" s="115">
        <v>1947</v>
      </c>
      <c r="E8" s="64"/>
      <c r="F8" s="117" t="s">
        <v>49</v>
      </c>
      <c r="G8" s="117" t="s">
        <v>49</v>
      </c>
      <c r="H8" s="65" t="s">
        <v>445</v>
      </c>
      <c r="I8" s="65" t="s">
        <v>446</v>
      </c>
      <c r="J8" s="117" t="s">
        <v>49</v>
      </c>
      <c r="K8" s="65" t="s">
        <v>4</v>
      </c>
      <c r="L8" s="65" t="s">
        <v>4</v>
      </c>
      <c r="M8" s="65" t="s">
        <v>4</v>
      </c>
      <c r="N8" s="66"/>
      <c r="O8" s="13"/>
      <c r="P8" s="67">
        <f aca="true" t="shared" si="0" ref="P8:P39">D8</f>
        <v>1947</v>
      </c>
      <c r="Q8" s="64"/>
      <c r="R8" s="117" t="s">
        <v>49</v>
      </c>
      <c r="S8" s="117" t="s">
        <v>49</v>
      </c>
      <c r="T8" s="65" t="s">
        <v>4</v>
      </c>
      <c r="U8" s="109"/>
      <c r="V8" s="13"/>
      <c r="W8" s="67">
        <f aca="true" t="shared" si="1" ref="W8:W23">D8</f>
        <v>1947</v>
      </c>
      <c r="X8" s="13"/>
      <c r="Y8" s="68"/>
      <c r="Z8" s="21"/>
      <c r="AA8" s="21"/>
      <c r="AB8" s="21"/>
      <c r="AC8" s="66"/>
      <c r="AD8" s="45">
        <f aca="true" t="shared" si="2" ref="AD8:AD21">Y8-Z8-AA8-AB8-AC8</f>
        <v>0</v>
      </c>
      <c r="AE8" s="58"/>
      <c r="AF8" s="69" t="e">
        <f aca="true" t="shared" si="3" ref="AF8:AF21">(AE8/AX8)</f>
        <v>#DIV/0!</v>
      </c>
      <c r="AG8" s="13"/>
      <c r="AH8" s="67">
        <f aca="true" t="shared" si="4" ref="AH8:AH23">D8</f>
        <v>1947</v>
      </c>
      <c r="AI8" s="13"/>
      <c r="AJ8" s="58">
        <v>0</v>
      </c>
      <c r="AK8" s="21">
        <v>0</v>
      </c>
      <c r="AL8" s="21">
        <v>0</v>
      </c>
      <c r="AM8" s="21">
        <v>0</v>
      </c>
      <c r="AN8" s="21">
        <v>0</v>
      </c>
      <c r="AO8" s="19">
        <v>0</v>
      </c>
      <c r="AP8" s="43">
        <v>0</v>
      </c>
      <c r="AQ8" s="36">
        <f aca="true" t="shared" si="5" ref="AQ8:AQ22">SUM(AJ8:AP8)</f>
        <v>0</v>
      </c>
      <c r="AR8" s="21"/>
      <c r="AS8" s="21"/>
      <c r="AT8" s="21"/>
      <c r="AU8" s="21"/>
      <c r="AV8" s="21"/>
      <c r="AW8" s="19"/>
      <c r="AX8" s="36">
        <f aca="true" t="shared" si="6" ref="AX8:AX21">SUM(AR8:AW8)</f>
        <v>0</v>
      </c>
      <c r="AY8" s="47"/>
      <c r="AZ8" s="38"/>
      <c r="BA8" s="38"/>
      <c r="BB8" s="38"/>
      <c r="BC8" s="38"/>
      <c r="BD8" s="37"/>
      <c r="BE8" s="37"/>
      <c r="BF8" s="17">
        <f aca="true" t="shared" si="7" ref="BF8:BF21">AQ8-AX8</f>
        <v>0</v>
      </c>
      <c r="BG8" s="13"/>
      <c r="BH8" s="67">
        <f aca="true" t="shared" si="8" ref="BH8:BH21">D8</f>
        <v>1947</v>
      </c>
      <c r="BI8" s="13"/>
      <c r="BJ8" s="57">
        <v>0</v>
      </c>
      <c r="BK8" s="35">
        <v>0</v>
      </c>
      <c r="BL8" s="35">
        <v>0</v>
      </c>
      <c r="BM8" s="19">
        <v>0</v>
      </c>
      <c r="BN8" s="34">
        <v>0</v>
      </c>
      <c r="BO8" s="35">
        <v>0</v>
      </c>
      <c r="BP8" s="35">
        <v>0</v>
      </c>
      <c r="BQ8" s="80">
        <v>0</v>
      </c>
      <c r="BR8" s="71"/>
      <c r="BS8" s="21"/>
      <c r="BT8" s="21"/>
      <c r="BU8" s="21"/>
      <c r="BV8" s="21"/>
      <c r="BW8" s="70"/>
      <c r="BY8" s="30"/>
      <c r="BZ8" s="50"/>
      <c r="CA8" s="7">
        <v>38932</v>
      </c>
      <c r="CB8" s="2">
        <v>1</v>
      </c>
      <c r="CD8" s="7">
        <v>39554</v>
      </c>
      <c r="CE8" s="2">
        <v>10</v>
      </c>
      <c r="CG8" s="7">
        <v>39731</v>
      </c>
      <c r="CH8" s="2">
        <v>0</v>
      </c>
      <c r="CJ8" s="7">
        <v>39649</v>
      </c>
      <c r="CK8" s="2">
        <v>0</v>
      </c>
    </row>
    <row r="9" spans="1:89" ht="13.5" thickBot="1">
      <c r="A9" s="13"/>
      <c r="B9" s="76">
        <f aca="true" t="shared" si="9" ref="B9:B23">B8+1</f>
        <v>2</v>
      </c>
      <c r="C9" s="64"/>
      <c r="D9" s="76">
        <f aca="true" t="shared" si="10" ref="D9:D23">D8+1</f>
        <v>1948</v>
      </c>
      <c r="E9" s="64"/>
      <c r="F9" s="117" t="s">
        <v>49</v>
      </c>
      <c r="G9" s="117" t="s">
        <v>49</v>
      </c>
      <c r="H9" s="65" t="s">
        <v>445</v>
      </c>
      <c r="I9" s="65" t="s">
        <v>446</v>
      </c>
      <c r="J9" s="117" t="s">
        <v>49</v>
      </c>
      <c r="K9" s="65" t="s">
        <v>4</v>
      </c>
      <c r="L9" s="65" t="s">
        <v>4</v>
      </c>
      <c r="M9" s="65" t="s">
        <v>4</v>
      </c>
      <c r="N9" s="66"/>
      <c r="O9" s="13"/>
      <c r="P9" s="67">
        <f t="shared" si="0"/>
        <v>1948</v>
      </c>
      <c r="Q9" s="64"/>
      <c r="R9" s="117" t="s">
        <v>49</v>
      </c>
      <c r="S9" s="117" t="s">
        <v>49</v>
      </c>
      <c r="T9" s="65" t="s">
        <v>4</v>
      </c>
      <c r="U9" s="109"/>
      <c r="V9" s="13"/>
      <c r="W9" s="67">
        <f t="shared" si="1"/>
        <v>1948</v>
      </c>
      <c r="X9" s="13"/>
      <c r="Y9" s="68"/>
      <c r="Z9" s="21"/>
      <c r="AA9" s="21"/>
      <c r="AB9" s="21"/>
      <c r="AC9" s="66"/>
      <c r="AD9" s="45">
        <f t="shared" si="2"/>
        <v>0</v>
      </c>
      <c r="AE9" s="58"/>
      <c r="AF9" s="69" t="e">
        <f t="shared" si="3"/>
        <v>#DIV/0!</v>
      </c>
      <c r="AG9" s="13"/>
      <c r="AH9" s="67">
        <f t="shared" si="4"/>
        <v>1948</v>
      </c>
      <c r="AI9" s="13"/>
      <c r="AJ9" s="57">
        <v>0</v>
      </c>
      <c r="AK9" s="35">
        <v>0</v>
      </c>
      <c r="AL9" s="35">
        <v>0</v>
      </c>
      <c r="AM9" s="35">
        <v>0</v>
      </c>
      <c r="AN9" s="35">
        <v>0</v>
      </c>
      <c r="AO9" s="19">
        <v>0</v>
      </c>
      <c r="AP9" s="43">
        <v>0</v>
      </c>
      <c r="AQ9" s="36">
        <f t="shared" si="5"/>
        <v>0</v>
      </c>
      <c r="AR9" s="21"/>
      <c r="AS9" s="21"/>
      <c r="AT9" s="21"/>
      <c r="AU9" s="21"/>
      <c r="AV9" s="21"/>
      <c r="AW9" s="19"/>
      <c r="AX9" s="36">
        <f t="shared" si="6"/>
        <v>0</v>
      </c>
      <c r="AY9" s="47"/>
      <c r="AZ9" s="38"/>
      <c r="BA9" s="38"/>
      <c r="BB9" s="38"/>
      <c r="BC9" s="38"/>
      <c r="BD9" s="37"/>
      <c r="BE9" s="37"/>
      <c r="BF9" s="17">
        <f t="shared" si="7"/>
        <v>0</v>
      </c>
      <c r="BG9" s="13"/>
      <c r="BH9" s="67">
        <f t="shared" si="8"/>
        <v>1948</v>
      </c>
      <c r="BI9" s="13"/>
      <c r="BJ9" s="57">
        <v>0</v>
      </c>
      <c r="BK9" s="35">
        <v>0</v>
      </c>
      <c r="BL9" s="35">
        <v>0</v>
      </c>
      <c r="BM9" s="19">
        <v>0</v>
      </c>
      <c r="BN9" s="34">
        <v>0</v>
      </c>
      <c r="BO9" s="35">
        <v>0</v>
      </c>
      <c r="BP9" s="35">
        <v>0</v>
      </c>
      <c r="BQ9" s="80">
        <v>0</v>
      </c>
      <c r="BR9" s="71"/>
      <c r="BS9" s="21"/>
      <c r="BT9" s="21"/>
      <c r="BU9" s="21"/>
      <c r="BV9" s="21"/>
      <c r="BW9" s="70"/>
      <c r="BY9" s="30"/>
      <c r="BZ9" s="50"/>
      <c r="CA9" s="8">
        <v>39269</v>
      </c>
      <c r="CB9" s="1">
        <v>1228</v>
      </c>
      <c r="CD9" s="8">
        <v>39555</v>
      </c>
      <c r="CE9" s="1">
        <v>13</v>
      </c>
      <c r="CG9" s="8">
        <v>39734</v>
      </c>
      <c r="CH9" s="1">
        <v>13</v>
      </c>
      <c r="CJ9" s="8">
        <v>39654</v>
      </c>
      <c r="CK9" s="1">
        <v>3</v>
      </c>
    </row>
    <row r="10" spans="1:89" ht="13.5" thickBot="1">
      <c r="A10" s="13"/>
      <c r="B10" s="76">
        <f t="shared" si="9"/>
        <v>3</v>
      </c>
      <c r="C10" s="64"/>
      <c r="D10" s="76">
        <f t="shared" si="10"/>
        <v>1949</v>
      </c>
      <c r="E10" s="64"/>
      <c r="F10" s="117" t="s">
        <v>49</v>
      </c>
      <c r="G10" s="117" t="s">
        <v>49</v>
      </c>
      <c r="H10" s="65" t="s">
        <v>445</v>
      </c>
      <c r="I10" s="65" t="s">
        <v>446</v>
      </c>
      <c r="J10" s="117" t="s">
        <v>49</v>
      </c>
      <c r="K10" s="65" t="s">
        <v>4</v>
      </c>
      <c r="L10" s="65" t="s">
        <v>4</v>
      </c>
      <c r="M10" s="65" t="s">
        <v>4</v>
      </c>
      <c r="N10" s="66"/>
      <c r="O10" s="13"/>
      <c r="P10" s="67">
        <f t="shared" si="0"/>
        <v>1949</v>
      </c>
      <c r="Q10" s="64"/>
      <c r="R10" s="117" t="s">
        <v>49</v>
      </c>
      <c r="S10" s="117" t="s">
        <v>49</v>
      </c>
      <c r="T10" s="65" t="s">
        <v>4</v>
      </c>
      <c r="U10" s="109"/>
      <c r="V10" s="13"/>
      <c r="W10" s="67">
        <f t="shared" si="1"/>
        <v>1949</v>
      </c>
      <c r="X10" s="13"/>
      <c r="Y10" s="68"/>
      <c r="Z10" s="21"/>
      <c r="AA10" s="21"/>
      <c r="AB10" s="21"/>
      <c r="AC10" s="66"/>
      <c r="AD10" s="45">
        <f t="shared" si="2"/>
        <v>0</v>
      </c>
      <c r="AE10" s="58"/>
      <c r="AF10" s="69" t="e">
        <f t="shared" si="3"/>
        <v>#DIV/0!</v>
      </c>
      <c r="AG10" s="13"/>
      <c r="AH10" s="67">
        <f t="shared" si="4"/>
        <v>1949</v>
      </c>
      <c r="AI10" s="13"/>
      <c r="AJ10" s="57">
        <v>0</v>
      </c>
      <c r="AK10" s="35">
        <v>0</v>
      </c>
      <c r="AL10" s="35">
        <v>0</v>
      </c>
      <c r="AM10" s="35">
        <v>0</v>
      </c>
      <c r="AN10" s="35">
        <v>0</v>
      </c>
      <c r="AO10" s="19">
        <v>0</v>
      </c>
      <c r="AP10" s="43">
        <v>0</v>
      </c>
      <c r="AQ10" s="36">
        <f t="shared" si="5"/>
        <v>0</v>
      </c>
      <c r="AR10" s="21"/>
      <c r="AS10" s="21"/>
      <c r="AT10" s="21"/>
      <c r="AU10" s="21"/>
      <c r="AV10" s="21"/>
      <c r="AW10" s="19"/>
      <c r="AX10" s="36">
        <f t="shared" si="6"/>
        <v>0</v>
      </c>
      <c r="AY10" s="47"/>
      <c r="AZ10" s="38"/>
      <c r="BA10" s="38"/>
      <c r="BB10" s="38"/>
      <c r="BC10" s="38"/>
      <c r="BD10" s="37"/>
      <c r="BE10" s="37"/>
      <c r="BF10" s="17">
        <f t="shared" si="7"/>
        <v>0</v>
      </c>
      <c r="BG10" s="13"/>
      <c r="BH10" s="67">
        <f t="shared" si="8"/>
        <v>1949</v>
      </c>
      <c r="BI10" s="13"/>
      <c r="BJ10" s="57">
        <v>0</v>
      </c>
      <c r="BK10" s="35">
        <v>0</v>
      </c>
      <c r="BL10" s="35">
        <v>0</v>
      </c>
      <c r="BM10" s="19">
        <v>0</v>
      </c>
      <c r="BN10" s="34">
        <v>0</v>
      </c>
      <c r="BO10" s="35">
        <v>0</v>
      </c>
      <c r="BP10" s="35">
        <v>0</v>
      </c>
      <c r="BQ10" s="80">
        <v>0</v>
      </c>
      <c r="BR10" s="71"/>
      <c r="BS10" s="21"/>
      <c r="BT10" s="21"/>
      <c r="BU10" s="21"/>
      <c r="BV10" s="21"/>
      <c r="BW10" s="70"/>
      <c r="BY10" s="30"/>
      <c r="BZ10" s="50"/>
      <c r="CA10" s="8">
        <v>39486</v>
      </c>
      <c r="CB10" s="1">
        <v>5590</v>
      </c>
      <c r="CD10" s="8">
        <v>39556</v>
      </c>
      <c r="CE10" s="1">
        <v>15</v>
      </c>
      <c r="CG10" s="8">
        <v>39742</v>
      </c>
      <c r="CH10" s="1">
        <v>37</v>
      </c>
      <c r="CJ10" s="8">
        <v>39659</v>
      </c>
      <c r="CK10" s="1">
        <v>3</v>
      </c>
    </row>
    <row r="11" spans="1:89" ht="13.5" thickBot="1">
      <c r="A11" s="13"/>
      <c r="B11" s="76">
        <f t="shared" si="9"/>
        <v>4</v>
      </c>
      <c r="C11" s="64"/>
      <c r="D11" s="76">
        <f t="shared" si="10"/>
        <v>1950</v>
      </c>
      <c r="E11" s="64"/>
      <c r="F11" s="117" t="s">
        <v>49</v>
      </c>
      <c r="G11" s="117" t="s">
        <v>49</v>
      </c>
      <c r="H11" s="65" t="s">
        <v>445</v>
      </c>
      <c r="I11" s="65" t="s">
        <v>446</v>
      </c>
      <c r="J11" s="65" t="s">
        <v>444</v>
      </c>
      <c r="K11" s="65" t="s">
        <v>4</v>
      </c>
      <c r="L11" s="65" t="s">
        <v>4</v>
      </c>
      <c r="M11" s="65" t="s">
        <v>4</v>
      </c>
      <c r="N11" s="66"/>
      <c r="O11" s="13"/>
      <c r="P11" s="67">
        <f t="shared" si="0"/>
        <v>1950</v>
      </c>
      <c r="Q11" s="64"/>
      <c r="R11" s="72" t="s">
        <v>454</v>
      </c>
      <c r="S11" s="65" t="s">
        <v>450</v>
      </c>
      <c r="T11" s="65" t="s">
        <v>4</v>
      </c>
      <c r="U11" s="109"/>
      <c r="V11" s="13"/>
      <c r="W11" s="67">
        <f t="shared" si="1"/>
        <v>1950</v>
      </c>
      <c r="X11" s="13"/>
      <c r="Y11" s="68"/>
      <c r="Z11" s="21"/>
      <c r="AA11" s="21"/>
      <c r="AB11" s="21"/>
      <c r="AC11" s="66"/>
      <c r="AD11" s="45">
        <f t="shared" si="2"/>
        <v>0</v>
      </c>
      <c r="AE11" s="58"/>
      <c r="AF11" s="69">
        <f t="shared" si="3"/>
        <v>0</v>
      </c>
      <c r="AG11" s="13"/>
      <c r="AH11" s="67">
        <f t="shared" si="4"/>
        <v>1950</v>
      </c>
      <c r="AI11" s="13"/>
      <c r="AJ11" s="57">
        <v>0</v>
      </c>
      <c r="AK11" s="35">
        <v>0</v>
      </c>
      <c r="AL11" s="35">
        <v>0</v>
      </c>
      <c r="AM11" s="35">
        <v>0</v>
      </c>
      <c r="AN11" s="35">
        <v>0</v>
      </c>
      <c r="AO11" s="19">
        <v>19</v>
      </c>
      <c r="AP11" s="43">
        <v>0</v>
      </c>
      <c r="AQ11" s="36">
        <f t="shared" si="5"/>
        <v>19</v>
      </c>
      <c r="AR11" s="21"/>
      <c r="AS11" s="21"/>
      <c r="AT11" s="21"/>
      <c r="AU11" s="21"/>
      <c r="AV11" s="21"/>
      <c r="AW11" s="19">
        <v>19</v>
      </c>
      <c r="AX11" s="36">
        <f t="shared" si="6"/>
        <v>19</v>
      </c>
      <c r="AY11" s="47"/>
      <c r="AZ11" s="38"/>
      <c r="BA11" s="38"/>
      <c r="BB11" s="38"/>
      <c r="BC11" s="38"/>
      <c r="BD11" s="37"/>
      <c r="BE11" s="37"/>
      <c r="BF11" s="17">
        <f t="shared" si="7"/>
        <v>0</v>
      </c>
      <c r="BG11" s="13"/>
      <c r="BH11" s="67">
        <f t="shared" si="8"/>
        <v>1950</v>
      </c>
      <c r="BI11" s="13"/>
      <c r="BJ11" s="57">
        <v>0</v>
      </c>
      <c r="BK11" s="35">
        <v>0</v>
      </c>
      <c r="BL11" s="35">
        <v>0</v>
      </c>
      <c r="BM11" s="19">
        <v>0</v>
      </c>
      <c r="BN11" s="34">
        <v>0</v>
      </c>
      <c r="BO11" s="35">
        <v>0</v>
      </c>
      <c r="BP11" s="35">
        <v>0</v>
      </c>
      <c r="BQ11" s="80">
        <v>0</v>
      </c>
      <c r="BR11" s="71"/>
      <c r="BS11" s="21"/>
      <c r="BT11" s="21"/>
      <c r="BU11" s="21"/>
      <c r="BV11" s="21"/>
      <c r="BW11" s="70"/>
      <c r="BY11" s="30"/>
      <c r="BZ11" s="50"/>
      <c r="CA11" s="8">
        <v>39573</v>
      </c>
      <c r="CB11" s="1">
        <v>16547</v>
      </c>
      <c r="CD11" s="8">
        <v>39557</v>
      </c>
      <c r="CE11" s="1">
        <v>18</v>
      </c>
      <c r="CG11" s="8">
        <v>39746</v>
      </c>
      <c r="CH11" s="1">
        <v>81</v>
      </c>
      <c r="CJ11" s="8">
        <v>39665</v>
      </c>
      <c r="CK11" s="1">
        <v>12</v>
      </c>
    </row>
    <row r="12" spans="1:89" ht="13.5" thickBot="1">
      <c r="A12" s="13"/>
      <c r="B12" s="76">
        <f t="shared" si="9"/>
        <v>5</v>
      </c>
      <c r="C12" s="64"/>
      <c r="D12" s="76">
        <f t="shared" si="10"/>
        <v>1951</v>
      </c>
      <c r="E12" s="64"/>
      <c r="F12" s="117" t="s">
        <v>49</v>
      </c>
      <c r="G12" s="117" t="s">
        <v>49</v>
      </c>
      <c r="H12" s="65" t="s">
        <v>448</v>
      </c>
      <c r="I12" s="65" t="s">
        <v>449</v>
      </c>
      <c r="J12" s="65" t="s">
        <v>447</v>
      </c>
      <c r="K12" s="65" t="s">
        <v>4</v>
      </c>
      <c r="L12" s="65" t="s">
        <v>4</v>
      </c>
      <c r="M12" s="65" t="s">
        <v>4</v>
      </c>
      <c r="N12" s="66"/>
      <c r="O12" s="13"/>
      <c r="P12" s="67">
        <f t="shared" si="0"/>
        <v>1951</v>
      </c>
      <c r="Q12" s="64"/>
      <c r="R12" s="72" t="s">
        <v>456</v>
      </c>
      <c r="S12" s="65" t="s">
        <v>450</v>
      </c>
      <c r="T12" s="65" t="s">
        <v>4</v>
      </c>
      <c r="U12" s="109"/>
      <c r="V12" s="13"/>
      <c r="W12" s="67">
        <f t="shared" si="1"/>
        <v>1951</v>
      </c>
      <c r="X12" s="13"/>
      <c r="Y12" s="68"/>
      <c r="Z12" s="21"/>
      <c r="AA12" s="21"/>
      <c r="AB12" s="21"/>
      <c r="AC12" s="66"/>
      <c r="AD12" s="45">
        <f t="shared" si="2"/>
        <v>0</v>
      </c>
      <c r="AE12" s="58"/>
      <c r="AF12" s="69">
        <f t="shared" si="3"/>
        <v>0</v>
      </c>
      <c r="AG12" s="13"/>
      <c r="AH12" s="67">
        <f t="shared" si="4"/>
        <v>1951</v>
      </c>
      <c r="AI12" s="13"/>
      <c r="AJ12" s="57">
        <v>0</v>
      </c>
      <c r="AK12" s="35">
        <v>0</v>
      </c>
      <c r="AL12" s="35">
        <v>0</v>
      </c>
      <c r="AM12" s="35">
        <v>0</v>
      </c>
      <c r="AN12" s="35">
        <v>0</v>
      </c>
      <c r="AO12" s="19">
        <v>31</v>
      </c>
      <c r="AP12" s="43">
        <v>0</v>
      </c>
      <c r="AQ12" s="36">
        <f t="shared" si="5"/>
        <v>31</v>
      </c>
      <c r="AR12" s="21"/>
      <c r="AS12" s="21"/>
      <c r="AT12" s="21"/>
      <c r="AU12" s="21"/>
      <c r="AV12" s="21"/>
      <c r="AW12" s="19">
        <v>31</v>
      </c>
      <c r="AX12" s="36">
        <f t="shared" si="6"/>
        <v>31</v>
      </c>
      <c r="AY12" s="47"/>
      <c r="AZ12" s="38"/>
      <c r="BA12" s="38"/>
      <c r="BB12" s="38"/>
      <c r="BC12" s="38"/>
      <c r="BD12" s="37"/>
      <c r="BE12" s="37"/>
      <c r="BF12" s="17">
        <f t="shared" si="7"/>
        <v>0</v>
      </c>
      <c r="BG12" s="13"/>
      <c r="BH12" s="67">
        <f t="shared" si="8"/>
        <v>1951</v>
      </c>
      <c r="BI12" s="13"/>
      <c r="BJ12" s="57">
        <v>0</v>
      </c>
      <c r="BK12" s="35">
        <v>0</v>
      </c>
      <c r="BL12" s="35">
        <v>0</v>
      </c>
      <c r="BM12" s="19">
        <v>0</v>
      </c>
      <c r="BN12" s="34">
        <v>0</v>
      </c>
      <c r="BO12" s="35">
        <v>0</v>
      </c>
      <c r="BP12" s="35">
        <v>0</v>
      </c>
      <c r="BQ12" s="80">
        <v>0</v>
      </c>
      <c r="BR12" s="71"/>
      <c r="BS12" s="21"/>
      <c r="BT12" s="21"/>
      <c r="BU12" s="21"/>
      <c r="BV12" s="21"/>
      <c r="BW12" s="70"/>
      <c r="BY12" s="30"/>
      <c r="BZ12" s="50"/>
      <c r="CA12" s="8">
        <v>39578</v>
      </c>
      <c r="CB12" s="1">
        <v>17315</v>
      </c>
      <c r="CD12" s="8">
        <v>39558</v>
      </c>
      <c r="CE12" s="1">
        <v>18</v>
      </c>
      <c r="CG12" s="8">
        <v>39750</v>
      </c>
      <c r="CH12" s="1">
        <v>171</v>
      </c>
      <c r="CJ12" s="8">
        <v>39670</v>
      </c>
      <c r="CK12" s="15">
        <v>18</v>
      </c>
    </row>
    <row r="13" spans="1:89" ht="13.5" thickBot="1">
      <c r="A13" s="13"/>
      <c r="B13" s="76">
        <f t="shared" si="9"/>
        <v>6</v>
      </c>
      <c r="C13" s="64"/>
      <c r="D13" s="76">
        <f t="shared" si="10"/>
        <v>1952</v>
      </c>
      <c r="E13" s="64"/>
      <c r="F13" s="117" t="s">
        <v>49</v>
      </c>
      <c r="G13" s="117" t="s">
        <v>49</v>
      </c>
      <c r="H13" s="65" t="s">
        <v>448</v>
      </c>
      <c r="I13" s="65" t="s">
        <v>449</v>
      </c>
      <c r="J13" s="117" t="s">
        <v>49</v>
      </c>
      <c r="K13" s="65" t="s">
        <v>4</v>
      </c>
      <c r="L13" s="65" t="s">
        <v>4</v>
      </c>
      <c r="M13" s="65" t="s">
        <v>4</v>
      </c>
      <c r="N13" s="66"/>
      <c r="O13" s="13"/>
      <c r="P13" s="67">
        <f t="shared" si="0"/>
        <v>1952</v>
      </c>
      <c r="Q13" s="64"/>
      <c r="R13" s="117" t="s">
        <v>49</v>
      </c>
      <c r="S13" s="117" t="s">
        <v>49</v>
      </c>
      <c r="T13" s="65" t="s">
        <v>4</v>
      </c>
      <c r="U13" s="109"/>
      <c r="V13" s="13"/>
      <c r="W13" s="67">
        <f t="shared" si="1"/>
        <v>1952</v>
      </c>
      <c r="X13" s="13"/>
      <c r="Y13" s="68"/>
      <c r="Z13" s="21"/>
      <c r="AA13" s="21"/>
      <c r="AB13" s="21"/>
      <c r="AC13" s="66"/>
      <c r="AD13" s="45">
        <f t="shared" si="2"/>
        <v>0</v>
      </c>
      <c r="AE13" s="58"/>
      <c r="AF13" s="69" t="e">
        <f t="shared" si="3"/>
        <v>#DIV/0!</v>
      </c>
      <c r="AG13" s="13"/>
      <c r="AH13" s="67">
        <f t="shared" si="4"/>
        <v>1952</v>
      </c>
      <c r="AI13" s="13"/>
      <c r="AJ13" s="57">
        <v>0</v>
      </c>
      <c r="AK13" s="35">
        <v>0</v>
      </c>
      <c r="AL13" s="35">
        <v>0</v>
      </c>
      <c r="AM13" s="35">
        <v>0</v>
      </c>
      <c r="AN13" s="35">
        <v>0</v>
      </c>
      <c r="AO13" s="19">
        <v>0</v>
      </c>
      <c r="AP13" s="43">
        <v>0</v>
      </c>
      <c r="AQ13" s="36">
        <f t="shared" si="5"/>
        <v>0</v>
      </c>
      <c r="AR13" s="21"/>
      <c r="AS13" s="21"/>
      <c r="AT13" s="21"/>
      <c r="AU13" s="21"/>
      <c r="AV13" s="21"/>
      <c r="AW13" s="19"/>
      <c r="AX13" s="36">
        <f t="shared" si="6"/>
        <v>0</v>
      </c>
      <c r="AY13" s="47"/>
      <c r="AZ13" s="38"/>
      <c r="BA13" s="38"/>
      <c r="BB13" s="38"/>
      <c r="BC13" s="38"/>
      <c r="BD13" s="37"/>
      <c r="BE13" s="37"/>
      <c r="BF13" s="17">
        <f t="shared" si="7"/>
        <v>0</v>
      </c>
      <c r="BG13" s="13"/>
      <c r="BH13" s="67">
        <f t="shared" si="8"/>
        <v>1952</v>
      </c>
      <c r="BI13" s="13"/>
      <c r="BJ13" s="57">
        <v>0</v>
      </c>
      <c r="BK13" s="35">
        <v>0</v>
      </c>
      <c r="BL13" s="35">
        <v>0</v>
      </c>
      <c r="BM13" s="19">
        <v>0</v>
      </c>
      <c r="BN13" s="34">
        <v>0</v>
      </c>
      <c r="BO13" s="35">
        <v>0</v>
      </c>
      <c r="BP13" s="35">
        <v>0</v>
      </c>
      <c r="BQ13" s="80">
        <v>0</v>
      </c>
      <c r="BR13" s="71"/>
      <c r="BS13" s="21"/>
      <c r="BT13" s="21"/>
      <c r="BU13" s="21"/>
      <c r="BV13" s="21"/>
      <c r="BW13" s="70"/>
      <c r="BY13" s="30"/>
      <c r="BZ13" s="50"/>
      <c r="CA13" s="8">
        <v>39621</v>
      </c>
      <c r="CB13" s="1">
        <v>21476</v>
      </c>
      <c r="CD13" s="8">
        <v>39559</v>
      </c>
      <c r="CE13" s="1">
        <v>27</v>
      </c>
      <c r="CG13" s="8">
        <v>39752</v>
      </c>
      <c r="CH13" s="1">
        <v>295</v>
      </c>
      <c r="CJ13" s="8">
        <v>39675</v>
      </c>
      <c r="CK13" s="1">
        <v>19</v>
      </c>
    </row>
    <row r="14" spans="1:89" ht="13.5" thickBot="1">
      <c r="A14" s="13"/>
      <c r="B14" s="76">
        <f t="shared" si="9"/>
        <v>7</v>
      </c>
      <c r="C14" s="64"/>
      <c r="D14" s="76">
        <f t="shared" si="10"/>
        <v>1953</v>
      </c>
      <c r="E14" s="64"/>
      <c r="F14" s="117" t="s">
        <v>49</v>
      </c>
      <c r="G14" s="117" t="s">
        <v>49</v>
      </c>
      <c r="H14" s="65" t="s">
        <v>448</v>
      </c>
      <c r="I14" s="65" t="s">
        <v>449</v>
      </c>
      <c r="J14" s="65" t="s">
        <v>452</v>
      </c>
      <c r="K14" s="65" t="s">
        <v>4</v>
      </c>
      <c r="L14" s="65" t="s">
        <v>4</v>
      </c>
      <c r="M14" s="65" t="s">
        <v>4</v>
      </c>
      <c r="N14" s="66"/>
      <c r="O14" s="13"/>
      <c r="P14" s="67">
        <f t="shared" si="0"/>
        <v>1953</v>
      </c>
      <c r="Q14" s="64"/>
      <c r="R14" s="72" t="s">
        <v>455</v>
      </c>
      <c r="S14" s="65" t="s">
        <v>451</v>
      </c>
      <c r="T14" s="65" t="s">
        <v>4</v>
      </c>
      <c r="U14" s="109"/>
      <c r="V14" s="13"/>
      <c r="W14" s="67">
        <f t="shared" si="1"/>
        <v>1953</v>
      </c>
      <c r="X14" s="13"/>
      <c r="Y14" s="68"/>
      <c r="Z14" s="21"/>
      <c r="AA14" s="21"/>
      <c r="AB14" s="21"/>
      <c r="AC14" s="66"/>
      <c r="AD14" s="45">
        <f t="shared" si="2"/>
        <v>0</v>
      </c>
      <c r="AE14" s="58"/>
      <c r="AF14" s="69">
        <f t="shared" si="3"/>
        <v>0</v>
      </c>
      <c r="AG14" s="13"/>
      <c r="AH14" s="67">
        <f t="shared" si="4"/>
        <v>1953</v>
      </c>
      <c r="AI14" s="13"/>
      <c r="AJ14" s="57">
        <v>0</v>
      </c>
      <c r="AK14" s="35">
        <v>0</v>
      </c>
      <c r="AL14" s="35">
        <v>0</v>
      </c>
      <c r="AM14" s="35">
        <v>0</v>
      </c>
      <c r="AN14" s="35">
        <v>0</v>
      </c>
      <c r="AO14" s="19">
        <v>50</v>
      </c>
      <c r="AP14" s="43">
        <v>0</v>
      </c>
      <c r="AQ14" s="36">
        <f t="shared" si="5"/>
        <v>50</v>
      </c>
      <c r="AR14" s="21"/>
      <c r="AS14" s="21"/>
      <c r="AT14" s="21"/>
      <c r="AU14" s="21"/>
      <c r="AV14" s="21"/>
      <c r="AW14" s="19">
        <v>50</v>
      </c>
      <c r="AX14" s="36">
        <f t="shared" si="6"/>
        <v>50</v>
      </c>
      <c r="AY14" s="47"/>
      <c r="AZ14" s="38"/>
      <c r="BA14" s="38"/>
      <c r="BB14" s="38"/>
      <c r="BC14" s="38"/>
      <c r="BD14" s="37"/>
      <c r="BE14" s="37"/>
      <c r="BF14" s="17">
        <f t="shared" si="7"/>
        <v>0</v>
      </c>
      <c r="BG14" s="13"/>
      <c r="BH14" s="67">
        <f t="shared" si="8"/>
        <v>1953</v>
      </c>
      <c r="BI14" s="13"/>
      <c r="BJ14" s="57">
        <v>0</v>
      </c>
      <c r="BK14" s="35">
        <v>0</v>
      </c>
      <c r="BL14" s="35">
        <v>0</v>
      </c>
      <c r="BM14" s="19">
        <v>0</v>
      </c>
      <c r="BN14" s="34">
        <v>0</v>
      </c>
      <c r="BO14" s="35">
        <v>0</v>
      </c>
      <c r="BP14" s="35">
        <v>0</v>
      </c>
      <c r="BQ14" s="80">
        <v>0</v>
      </c>
      <c r="BR14" s="71"/>
      <c r="BS14" s="21"/>
      <c r="BT14" s="21"/>
      <c r="BU14" s="21"/>
      <c r="BV14" s="21"/>
      <c r="BW14" s="70"/>
      <c r="BY14" s="30"/>
      <c r="BZ14" s="50"/>
      <c r="CA14" s="8">
        <v>39631</v>
      </c>
      <c r="CB14" s="1">
        <v>23190</v>
      </c>
      <c r="CD14" s="8">
        <v>39560</v>
      </c>
      <c r="CE14" s="1">
        <v>37</v>
      </c>
      <c r="CG14" s="8">
        <v>39753</v>
      </c>
      <c r="CH14" s="1">
        <v>411</v>
      </c>
      <c r="CJ14" s="8">
        <v>39680</v>
      </c>
      <c r="CK14" s="1">
        <v>30</v>
      </c>
    </row>
    <row r="15" spans="1:89" ht="13.5" thickBot="1">
      <c r="A15" s="13"/>
      <c r="B15" s="76">
        <f t="shared" si="9"/>
        <v>8</v>
      </c>
      <c r="C15" s="64"/>
      <c r="D15" s="76">
        <f t="shared" si="10"/>
        <v>1954</v>
      </c>
      <c r="E15" s="64"/>
      <c r="F15" s="117" t="s">
        <v>49</v>
      </c>
      <c r="G15" s="117" t="s">
        <v>49</v>
      </c>
      <c r="H15" s="65" t="s">
        <v>448</v>
      </c>
      <c r="I15" s="65" t="s">
        <v>449</v>
      </c>
      <c r="J15" s="65" t="s">
        <v>453</v>
      </c>
      <c r="K15" s="65" t="s">
        <v>4</v>
      </c>
      <c r="L15" s="65" t="s">
        <v>4</v>
      </c>
      <c r="M15" s="65" t="s">
        <v>4</v>
      </c>
      <c r="N15" s="66"/>
      <c r="O15" s="13"/>
      <c r="P15" s="67">
        <f t="shared" si="0"/>
        <v>1954</v>
      </c>
      <c r="Q15" s="64"/>
      <c r="R15" s="72" t="s">
        <v>457</v>
      </c>
      <c r="S15" s="65" t="s">
        <v>450</v>
      </c>
      <c r="T15" s="65" t="s">
        <v>4</v>
      </c>
      <c r="U15" s="109"/>
      <c r="V15" s="13"/>
      <c r="W15" s="67">
        <f t="shared" si="1"/>
        <v>1954</v>
      </c>
      <c r="X15" s="13"/>
      <c r="Y15" s="68"/>
      <c r="Z15" s="21"/>
      <c r="AA15" s="21"/>
      <c r="AB15" s="21"/>
      <c r="AC15" s="66"/>
      <c r="AD15" s="45">
        <f t="shared" si="2"/>
        <v>0</v>
      </c>
      <c r="AE15" s="58"/>
      <c r="AF15" s="69">
        <f t="shared" si="3"/>
        <v>0</v>
      </c>
      <c r="AG15" s="13"/>
      <c r="AH15" s="67">
        <f t="shared" si="4"/>
        <v>1954</v>
      </c>
      <c r="AI15" s="13"/>
      <c r="AJ15" s="57">
        <v>0</v>
      </c>
      <c r="AK15" s="35">
        <v>0</v>
      </c>
      <c r="AL15" s="35">
        <v>0</v>
      </c>
      <c r="AM15" s="35">
        <v>0</v>
      </c>
      <c r="AN15" s="35">
        <v>0</v>
      </c>
      <c r="AO15" s="19">
        <v>31</v>
      </c>
      <c r="AP15" s="43">
        <v>0</v>
      </c>
      <c r="AQ15" s="36">
        <f t="shared" si="5"/>
        <v>31</v>
      </c>
      <c r="AR15" s="21"/>
      <c r="AS15" s="21"/>
      <c r="AT15" s="21"/>
      <c r="AU15" s="21"/>
      <c r="AV15" s="21"/>
      <c r="AW15" s="19">
        <v>31</v>
      </c>
      <c r="AX15" s="36">
        <f t="shared" si="6"/>
        <v>31</v>
      </c>
      <c r="AY15" s="47"/>
      <c r="AZ15" s="38"/>
      <c r="BA15" s="38"/>
      <c r="BB15" s="38"/>
      <c r="BC15" s="38"/>
      <c r="BD15" s="37"/>
      <c r="BE15" s="37"/>
      <c r="BF15" s="17">
        <f t="shared" si="7"/>
        <v>0</v>
      </c>
      <c r="BG15" s="13"/>
      <c r="BH15" s="67">
        <f t="shared" si="8"/>
        <v>1954</v>
      </c>
      <c r="BI15" s="13"/>
      <c r="BJ15" s="57">
        <v>0</v>
      </c>
      <c r="BK15" s="35">
        <v>0</v>
      </c>
      <c r="BL15" s="35">
        <v>0</v>
      </c>
      <c r="BM15" s="19">
        <v>0</v>
      </c>
      <c r="BN15" s="34">
        <v>0</v>
      </c>
      <c r="BO15" s="35">
        <v>0</v>
      </c>
      <c r="BP15" s="35">
        <v>0</v>
      </c>
      <c r="BQ15" s="80">
        <v>0</v>
      </c>
      <c r="BR15" s="71"/>
      <c r="BS15" s="21"/>
      <c r="BT15" s="21"/>
      <c r="BU15" s="21"/>
      <c r="BV15" s="21"/>
      <c r="BW15" s="70"/>
      <c r="BY15" s="30"/>
      <c r="BZ15" s="50"/>
      <c r="CA15" s="8">
        <v>39663</v>
      </c>
      <c r="CB15" s="1">
        <v>27618</v>
      </c>
      <c r="CD15" s="8">
        <v>39561</v>
      </c>
      <c r="CE15" s="1">
        <v>48</v>
      </c>
      <c r="CG15" s="8">
        <v>39754</v>
      </c>
      <c r="CH15" s="1">
        <v>553</v>
      </c>
      <c r="CJ15" s="8">
        <v>39685</v>
      </c>
      <c r="CK15" s="1">
        <v>41</v>
      </c>
    </row>
    <row r="16" spans="1:89" ht="13.5" thickBot="1">
      <c r="A16" s="13"/>
      <c r="B16" s="76">
        <f t="shared" si="9"/>
        <v>9</v>
      </c>
      <c r="C16" s="64"/>
      <c r="D16" s="76">
        <f t="shared" si="10"/>
        <v>1955</v>
      </c>
      <c r="E16" s="64"/>
      <c r="F16" s="117" t="s">
        <v>49</v>
      </c>
      <c r="G16" s="117" t="s">
        <v>49</v>
      </c>
      <c r="H16" s="65" t="s">
        <v>448</v>
      </c>
      <c r="I16" s="65" t="s">
        <v>449</v>
      </c>
      <c r="J16" s="65" t="s">
        <v>459</v>
      </c>
      <c r="K16" s="65" t="s">
        <v>4</v>
      </c>
      <c r="L16" s="65" t="s">
        <v>4</v>
      </c>
      <c r="M16" s="65" t="s">
        <v>4</v>
      </c>
      <c r="N16" s="66"/>
      <c r="O16" s="13"/>
      <c r="P16" s="67">
        <f t="shared" si="0"/>
        <v>1955</v>
      </c>
      <c r="Q16" s="64"/>
      <c r="R16" s="72" t="s">
        <v>458</v>
      </c>
      <c r="S16" s="65" t="s">
        <v>450</v>
      </c>
      <c r="T16" s="65" t="s">
        <v>4</v>
      </c>
      <c r="U16" s="109"/>
      <c r="V16" s="13"/>
      <c r="W16" s="67">
        <f t="shared" si="1"/>
        <v>1955</v>
      </c>
      <c r="X16" s="13"/>
      <c r="Y16" s="68"/>
      <c r="Z16" s="21"/>
      <c r="AA16" s="21"/>
      <c r="AB16" s="21"/>
      <c r="AC16" s="66"/>
      <c r="AD16" s="45">
        <f t="shared" si="2"/>
        <v>0</v>
      </c>
      <c r="AE16" s="58"/>
      <c r="AF16" s="69">
        <f t="shared" si="3"/>
        <v>0</v>
      </c>
      <c r="AG16" s="13"/>
      <c r="AH16" s="67">
        <f t="shared" si="4"/>
        <v>1955</v>
      </c>
      <c r="AI16" s="13"/>
      <c r="AJ16" s="58">
        <v>0</v>
      </c>
      <c r="AK16" s="21">
        <v>0</v>
      </c>
      <c r="AL16" s="21">
        <v>0</v>
      </c>
      <c r="AM16" s="21">
        <v>0</v>
      </c>
      <c r="AN16" s="21">
        <v>0</v>
      </c>
      <c r="AO16" s="19">
        <v>32</v>
      </c>
      <c r="AP16" s="43">
        <v>0</v>
      </c>
      <c r="AQ16" s="36">
        <f t="shared" si="5"/>
        <v>32</v>
      </c>
      <c r="AR16" s="21"/>
      <c r="AS16" s="21"/>
      <c r="AT16" s="21"/>
      <c r="AU16" s="21"/>
      <c r="AV16" s="21"/>
      <c r="AW16" s="19">
        <v>32</v>
      </c>
      <c r="AX16" s="36">
        <f t="shared" si="6"/>
        <v>32</v>
      </c>
      <c r="AY16" s="47"/>
      <c r="AZ16" s="38"/>
      <c r="BA16" s="38"/>
      <c r="BB16" s="38"/>
      <c r="BC16" s="38"/>
      <c r="BD16" s="37"/>
      <c r="BE16" s="37"/>
      <c r="BF16" s="17">
        <f t="shared" si="7"/>
        <v>0</v>
      </c>
      <c r="BG16" s="13"/>
      <c r="BH16" s="67">
        <f t="shared" si="8"/>
        <v>1955</v>
      </c>
      <c r="BI16" s="13"/>
      <c r="BJ16" s="57">
        <v>0</v>
      </c>
      <c r="BK16" s="35">
        <v>0</v>
      </c>
      <c r="BL16" s="35">
        <v>0</v>
      </c>
      <c r="BM16" s="19">
        <v>0</v>
      </c>
      <c r="BN16" s="34">
        <v>0</v>
      </c>
      <c r="BO16" s="35">
        <v>0</v>
      </c>
      <c r="BP16" s="35">
        <v>0</v>
      </c>
      <c r="BQ16" s="80">
        <v>0</v>
      </c>
      <c r="BR16" s="71"/>
      <c r="BS16" s="21"/>
      <c r="BT16" s="21"/>
      <c r="BU16" s="21"/>
      <c r="BV16" s="21"/>
      <c r="BW16" s="70"/>
      <c r="BY16" s="30"/>
      <c r="BZ16" s="50"/>
      <c r="CA16" s="8">
        <v>39683</v>
      </c>
      <c r="CB16" s="1">
        <v>29721</v>
      </c>
      <c r="CD16" s="8">
        <v>39562</v>
      </c>
      <c r="CE16" s="1">
        <v>56</v>
      </c>
      <c r="CG16" s="12"/>
      <c r="CH16" s="11"/>
      <c r="CJ16" s="8">
        <v>39690</v>
      </c>
      <c r="CK16" s="1">
        <v>49</v>
      </c>
    </row>
    <row r="17" spans="1:89" ht="13.5" thickBot="1">
      <c r="A17" s="13"/>
      <c r="B17" s="76">
        <f t="shared" si="9"/>
        <v>10</v>
      </c>
      <c r="C17" s="64"/>
      <c r="D17" s="76">
        <f t="shared" si="10"/>
        <v>1956</v>
      </c>
      <c r="E17" s="64"/>
      <c r="F17" s="117" t="s">
        <v>49</v>
      </c>
      <c r="G17" s="117" t="s">
        <v>49</v>
      </c>
      <c r="H17" s="65" t="s">
        <v>179</v>
      </c>
      <c r="I17" s="65" t="s">
        <v>238</v>
      </c>
      <c r="J17" s="65" t="s">
        <v>180</v>
      </c>
      <c r="K17" s="65" t="s">
        <v>4</v>
      </c>
      <c r="L17" s="65" t="s">
        <v>4</v>
      </c>
      <c r="M17" s="65" t="s">
        <v>4</v>
      </c>
      <c r="N17" s="66"/>
      <c r="O17" s="13"/>
      <c r="P17" s="67">
        <f t="shared" si="0"/>
        <v>1956</v>
      </c>
      <c r="Q17" s="64"/>
      <c r="R17" s="72" t="s">
        <v>67</v>
      </c>
      <c r="S17" s="117" t="s">
        <v>49</v>
      </c>
      <c r="T17" s="65" t="s">
        <v>463</v>
      </c>
      <c r="U17" s="109"/>
      <c r="V17" s="13"/>
      <c r="W17" s="67">
        <f t="shared" si="1"/>
        <v>1956</v>
      </c>
      <c r="X17" s="13"/>
      <c r="Y17" s="68"/>
      <c r="Z17" s="21"/>
      <c r="AA17" s="21"/>
      <c r="AB17" s="21"/>
      <c r="AC17" s="66"/>
      <c r="AD17" s="45">
        <f t="shared" si="2"/>
        <v>0</v>
      </c>
      <c r="AE17" s="58">
        <v>32</v>
      </c>
      <c r="AF17" s="69" t="e">
        <f t="shared" si="3"/>
        <v>#DIV/0!</v>
      </c>
      <c r="AG17" s="13"/>
      <c r="AH17" s="67">
        <f t="shared" si="4"/>
        <v>1956</v>
      </c>
      <c r="AI17" s="13"/>
      <c r="AJ17" s="57">
        <v>0</v>
      </c>
      <c r="AK17" s="35">
        <v>0</v>
      </c>
      <c r="AL17" s="35">
        <v>0</v>
      </c>
      <c r="AM17" s="35">
        <v>0</v>
      </c>
      <c r="AN17" s="35">
        <v>0</v>
      </c>
      <c r="AO17" s="19">
        <v>0</v>
      </c>
      <c r="AP17" s="43">
        <v>0</v>
      </c>
      <c r="AQ17" s="36">
        <f t="shared" si="5"/>
        <v>0</v>
      </c>
      <c r="AR17" s="21"/>
      <c r="AS17" s="21"/>
      <c r="AT17" s="21"/>
      <c r="AU17" s="21"/>
      <c r="AV17" s="21"/>
      <c r="AW17" s="19"/>
      <c r="AX17" s="36">
        <f t="shared" si="6"/>
        <v>0</v>
      </c>
      <c r="AY17" s="47"/>
      <c r="AZ17" s="38"/>
      <c r="BA17" s="38"/>
      <c r="BB17" s="38"/>
      <c r="BC17" s="38"/>
      <c r="BD17" s="37"/>
      <c r="BE17" s="37"/>
      <c r="BF17" s="17">
        <f t="shared" si="7"/>
        <v>0</v>
      </c>
      <c r="BG17" s="13"/>
      <c r="BH17" s="67">
        <f t="shared" si="8"/>
        <v>1956</v>
      </c>
      <c r="BI17" s="13"/>
      <c r="BJ17" s="57">
        <v>0</v>
      </c>
      <c r="BK17" s="35">
        <v>0</v>
      </c>
      <c r="BL17" s="35">
        <v>0</v>
      </c>
      <c r="BM17" s="19">
        <v>0</v>
      </c>
      <c r="BN17" s="34">
        <v>0</v>
      </c>
      <c r="BO17" s="35">
        <v>0</v>
      </c>
      <c r="BP17" s="35">
        <v>0</v>
      </c>
      <c r="BQ17" s="80">
        <v>0</v>
      </c>
      <c r="BR17" s="71"/>
      <c r="BS17" s="21"/>
      <c r="BT17" s="21"/>
      <c r="BU17" s="21"/>
      <c r="BV17" s="21"/>
      <c r="BW17" s="70"/>
      <c r="BY17" s="30"/>
      <c r="BZ17" s="50"/>
      <c r="CA17" s="8">
        <v>39703</v>
      </c>
      <c r="CB17" s="1">
        <v>35005</v>
      </c>
      <c r="CD17" s="8">
        <v>39563</v>
      </c>
      <c r="CE17" s="1">
        <v>59</v>
      </c>
      <c r="CG17" s="10"/>
      <c r="CH17" s="4"/>
      <c r="CJ17" s="8">
        <v>39696</v>
      </c>
      <c r="CK17" s="1">
        <v>110</v>
      </c>
    </row>
    <row r="18" spans="1:89" ht="13.5" thickBot="1">
      <c r="A18" s="13"/>
      <c r="B18" s="76">
        <f t="shared" si="9"/>
        <v>11</v>
      </c>
      <c r="C18" s="64"/>
      <c r="D18" s="76">
        <f t="shared" si="10"/>
        <v>1957</v>
      </c>
      <c r="E18" s="64"/>
      <c r="F18" s="65" t="s">
        <v>181</v>
      </c>
      <c r="G18" s="65" t="s">
        <v>461</v>
      </c>
      <c r="H18" s="65" t="s">
        <v>179</v>
      </c>
      <c r="I18" s="65" t="s">
        <v>238</v>
      </c>
      <c r="J18" s="65" t="s">
        <v>182</v>
      </c>
      <c r="K18" s="65" t="s">
        <v>4</v>
      </c>
      <c r="L18" s="65" t="s">
        <v>4</v>
      </c>
      <c r="M18" s="65" t="s">
        <v>4</v>
      </c>
      <c r="N18" s="66"/>
      <c r="O18" s="13"/>
      <c r="P18" s="67">
        <f t="shared" si="0"/>
        <v>1957</v>
      </c>
      <c r="Q18" s="64"/>
      <c r="R18" s="72" t="s">
        <v>68</v>
      </c>
      <c r="S18" s="117" t="s">
        <v>49</v>
      </c>
      <c r="T18" s="65" t="s">
        <v>176</v>
      </c>
      <c r="U18" s="109"/>
      <c r="V18" s="13"/>
      <c r="W18" s="67">
        <f t="shared" si="1"/>
        <v>1957</v>
      </c>
      <c r="X18" s="13"/>
      <c r="Y18" s="68"/>
      <c r="Z18" s="21"/>
      <c r="AA18" s="21"/>
      <c r="AB18" s="21"/>
      <c r="AC18" s="66"/>
      <c r="AD18" s="45">
        <f t="shared" si="2"/>
        <v>0</v>
      </c>
      <c r="AE18" s="58">
        <v>36</v>
      </c>
      <c r="AF18" s="69" t="e">
        <f t="shared" si="3"/>
        <v>#DIV/0!</v>
      </c>
      <c r="AG18" s="13"/>
      <c r="AH18" s="67">
        <f t="shared" si="4"/>
        <v>1957</v>
      </c>
      <c r="AI18" s="13"/>
      <c r="AJ18" s="57">
        <v>0</v>
      </c>
      <c r="AK18" s="35">
        <v>0</v>
      </c>
      <c r="AL18" s="35">
        <v>0</v>
      </c>
      <c r="AM18" s="35">
        <v>0</v>
      </c>
      <c r="AN18" s="35">
        <v>0</v>
      </c>
      <c r="AO18" s="19">
        <v>0</v>
      </c>
      <c r="AP18" s="43">
        <v>0</v>
      </c>
      <c r="AQ18" s="36">
        <f t="shared" si="5"/>
        <v>0</v>
      </c>
      <c r="AR18" s="21"/>
      <c r="AS18" s="21"/>
      <c r="AT18" s="21"/>
      <c r="AU18" s="21"/>
      <c r="AV18" s="21"/>
      <c r="AW18" s="19"/>
      <c r="AX18" s="36">
        <f t="shared" si="6"/>
        <v>0</v>
      </c>
      <c r="AY18" s="47"/>
      <c r="AZ18" s="38"/>
      <c r="BA18" s="38"/>
      <c r="BB18" s="38"/>
      <c r="BC18" s="38"/>
      <c r="BD18" s="37"/>
      <c r="BE18" s="37"/>
      <c r="BF18" s="17">
        <f t="shared" si="7"/>
        <v>0</v>
      </c>
      <c r="BG18" s="13"/>
      <c r="BH18" s="67">
        <f t="shared" si="8"/>
        <v>1957</v>
      </c>
      <c r="BI18" s="13"/>
      <c r="BJ18" s="57">
        <v>0</v>
      </c>
      <c r="BK18" s="35">
        <v>0</v>
      </c>
      <c r="BL18" s="35">
        <v>0</v>
      </c>
      <c r="BM18" s="19">
        <v>0</v>
      </c>
      <c r="BN18" s="34">
        <v>0</v>
      </c>
      <c r="BO18" s="35">
        <v>0</v>
      </c>
      <c r="BP18" s="35">
        <v>0</v>
      </c>
      <c r="BQ18" s="80">
        <v>0</v>
      </c>
      <c r="BR18" s="71"/>
      <c r="BS18" s="21"/>
      <c r="BT18" s="21"/>
      <c r="BU18" s="21"/>
      <c r="BV18" s="21"/>
      <c r="BW18" s="70"/>
      <c r="BY18" s="30"/>
      <c r="BZ18" s="50"/>
      <c r="CA18" s="8">
        <v>39719</v>
      </c>
      <c r="CB18" s="1">
        <v>37692</v>
      </c>
      <c r="CD18" s="8">
        <v>39564</v>
      </c>
      <c r="CE18" s="1">
        <v>63</v>
      </c>
      <c r="CG18" s="10"/>
      <c r="CH18" s="4"/>
      <c r="CJ18" s="8">
        <v>39701</v>
      </c>
      <c r="CK18" s="1">
        <v>155</v>
      </c>
    </row>
    <row r="19" spans="1:89" ht="13.5" thickBot="1">
      <c r="A19" s="13"/>
      <c r="B19" s="76">
        <f t="shared" si="9"/>
        <v>12</v>
      </c>
      <c r="C19" s="64"/>
      <c r="D19" s="76">
        <f t="shared" si="10"/>
        <v>1958</v>
      </c>
      <c r="E19" s="64"/>
      <c r="F19" s="65" t="s">
        <v>181</v>
      </c>
      <c r="G19" s="65" t="s">
        <v>461</v>
      </c>
      <c r="H19" s="65" t="s">
        <v>179</v>
      </c>
      <c r="I19" s="65" t="s">
        <v>238</v>
      </c>
      <c r="J19" s="65" t="s">
        <v>183</v>
      </c>
      <c r="K19" s="65" t="s">
        <v>4</v>
      </c>
      <c r="L19" s="65" t="s">
        <v>4</v>
      </c>
      <c r="M19" s="65" t="s">
        <v>4</v>
      </c>
      <c r="N19" s="66"/>
      <c r="O19" s="13"/>
      <c r="P19" s="67">
        <f t="shared" si="0"/>
        <v>1958</v>
      </c>
      <c r="Q19" s="64"/>
      <c r="R19" s="72" t="s">
        <v>69</v>
      </c>
      <c r="S19" s="117" t="s">
        <v>49</v>
      </c>
      <c r="T19" s="65" t="s">
        <v>175</v>
      </c>
      <c r="U19" s="109"/>
      <c r="V19" s="13"/>
      <c r="W19" s="67">
        <f t="shared" si="1"/>
        <v>1958</v>
      </c>
      <c r="X19" s="13"/>
      <c r="Y19" s="68"/>
      <c r="Z19" s="21"/>
      <c r="AA19" s="21"/>
      <c r="AB19" s="21"/>
      <c r="AC19" s="66"/>
      <c r="AD19" s="45">
        <f t="shared" si="2"/>
        <v>0</v>
      </c>
      <c r="AE19" s="58">
        <v>37</v>
      </c>
      <c r="AF19" s="69" t="e">
        <f t="shared" si="3"/>
        <v>#DIV/0!</v>
      </c>
      <c r="AG19" s="13"/>
      <c r="AH19" s="67">
        <f t="shared" si="4"/>
        <v>1958</v>
      </c>
      <c r="AI19" s="13"/>
      <c r="AJ19" s="57">
        <v>0</v>
      </c>
      <c r="AK19" s="35">
        <v>0</v>
      </c>
      <c r="AL19" s="35">
        <v>0</v>
      </c>
      <c r="AM19" s="35">
        <v>0</v>
      </c>
      <c r="AN19" s="35">
        <v>0</v>
      </c>
      <c r="AO19" s="19">
        <v>0</v>
      </c>
      <c r="AP19" s="43">
        <v>0</v>
      </c>
      <c r="AQ19" s="36">
        <f t="shared" si="5"/>
        <v>0</v>
      </c>
      <c r="AR19" s="21"/>
      <c r="AS19" s="21"/>
      <c r="AT19" s="21"/>
      <c r="AU19" s="21"/>
      <c r="AV19" s="21"/>
      <c r="AW19" s="19"/>
      <c r="AX19" s="36">
        <f t="shared" si="6"/>
        <v>0</v>
      </c>
      <c r="AY19" s="47"/>
      <c r="AZ19" s="38"/>
      <c r="BA19" s="38"/>
      <c r="BB19" s="38"/>
      <c r="BC19" s="38"/>
      <c r="BD19" s="37"/>
      <c r="BE19" s="37"/>
      <c r="BF19" s="17">
        <f t="shared" si="7"/>
        <v>0</v>
      </c>
      <c r="BG19" s="13"/>
      <c r="BH19" s="67">
        <f t="shared" si="8"/>
        <v>1958</v>
      </c>
      <c r="BI19" s="13"/>
      <c r="BJ19" s="57">
        <v>0</v>
      </c>
      <c r="BK19" s="35">
        <v>0</v>
      </c>
      <c r="BL19" s="35">
        <v>0</v>
      </c>
      <c r="BM19" s="19">
        <v>0</v>
      </c>
      <c r="BN19" s="34">
        <v>0</v>
      </c>
      <c r="BO19" s="35">
        <v>0</v>
      </c>
      <c r="BP19" s="35">
        <v>0</v>
      </c>
      <c r="BQ19" s="80">
        <v>0</v>
      </c>
      <c r="BR19" s="71"/>
      <c r="BS19" s="21"/>
      <c r="BT19" s="21"/>
      <c r="BU19" s="21"/>
      <c r="BV19" s="21"/>
      <c r="BW19" s="70"/>
      <c r="BY19" s="30"/>
      <c r="BZ19" s="50"/>
      <c r="CA19" s="8">
        <v>39731</v>
      </c>
      <c r="CB19" s="1">
        <v>40697</v>
      </c>
      <c r="CD19" s="8">
        <v>39566</v>
      </c>
      <c r="CE19" s="1">
        <v>98</v>
      </c>
      <c r="CG19" s="10"/>
      <c r="CH19" s="4"/>
      <c r="CJ19" s="8">
        <v>39703</v>
      </c>
      <c r="CK19" s="1">
        <v>180</v>
      </c>
    </row>
    <row r="20" spans="1:89" ht="13.5" thickBot="1">
      <c r="A20" s="13"/>
      <c r="B20" s="76">
        <f t="shared" si="9"/>
        <v>13</v>
      </c>
      <c r="C20" s="64"/>
      <c r="D20" s="76">
        <f t="shared" si="10"/>
        <v>1959</v>
      </c>
      <c r="E20" s="64"/>
      <c r="F20" s="117" t="s">
        <v>49</v>
      </c>
      <c r="G20" s="117" t="s">
        <v>49</v>
      </c>
      <c r="H20" s="65" t="s">
        <v>179</v>
      </c>
      <c r="I20" s="65" t="s">
        <v>238</v>
      </c>
      <c r="J20" s="65" t="s">
        <v>184</v>
      </c>
      <c r="K20" s="65" t="s">
        <v>4</v>
      </c>
      <c r="L20" s="65" t="s">
        <v>4</v>
      </c>
      <c r="M20" s="65" t="s">
        <v>4</v>
      </c>
      <c r="N20" s="66"/>
      <c r="O20" s="13"/>
      <c r="P20" s="67">
        <f t="shared" si="0"/>
        <v>1959</v>
      </c>
      <c r="Q20" s="64"/>
      <c r="R20" s="72" t="s">
        <v>70</v>
      </c>
      <c r="S20" s="117" t="s">
        <v>49</v>
      </c>
      <c r="T20" s="65" t="s">
        <v>174</v>
      </c>
      <c r="U20" s="109"/>
      <c r="V20" s="13"/>
      <c r="W20" s="67">
        <f t="shared" si="1"/>
        <v>1959</v>
      </c>
      <c r="X20" s="13"/>
      <c r="Y20" s="68"/>
      <c r="Z20" s="21"/>
      <c r="AA20" s="21"/>
      <c r="AB20" s="21"/>
      <c r="AC20" s="66"/>
      <c r="AD20" s="45">
        <f t="shared" si="2"/>
        <v>0</v>
      </c>
      <c r="AE20" s="58">
        <v>58</v>
      </c>
      <c r="AF20" s="69" t="e">
        <f t="shared" si="3"/>
        <v>#DIV/0!</v>
      </c>
      <c r="AG20" s="13"/>
      <c r="AH20" s="67">
        <f t="shared" si="4"/>
        <v>1959</v>
      </c>
      <c r="AI20" s="13"/>
      <c r="AJ20" s="57">
        <v>0</v>
      </c>
      <c r="AK20" s="35">
        <v>0</v>
      </c>
      <c r="AL20" s="35">
        <v>0</v>
      </c>
      <c r="AM20" s="35">
        <v>0</v>
      </c>
      <c r="AN20" s="35">
        <v>0</v>
      </c>
      <c r="AO20" s="19">
        <v>0</v>
      </c>
      <c r="AP20" s="43">
        <v>0</v>
      </c>
      <c r="AQ20" s="36">
        <f t="shared" si="5"/>
        <v>0</v>
      </c>
      <c r="AR20" s="21"/>
      <c r="AS20" s="21"/>
      <c r="AT20" s="21"/>
      <c r="AU20" s="21"/>
      <c r="AV20" s="21"/>
      <c r="AW20" s="19"/>
      <c r="AX20" s="36">
        <f t="shared" si="6"/>
        <v>0</v>
      </c>
      <c r="AY20" s="47"/>
      <c r="AZ20" s="38"/>
      <c r="BA20" s="38"/>
      <c r="BB20" s="38"/>
      <c r="BC20" s="38"/>
      <c r="BD20" s="37"/>
      <c r="BE20" s="37"/>
      <c r="BF20" s="17">
        <f t="shared" si="7"/>
        <v>0</v>
      </c>
      <c r="BG20" s="13"/>
      <c r="BH20" s="67">
        <f t="shared" si="8"/>
        <v>1959</v>
      </c>
      <c r="BI20" s="13"/>
      <c r="BJ20" s="57">
        <v>0</v>
      </c>
      <c r="BK20" s="35">
        <v>0</v>
      </c>
      <c r="BL20" s="35">
        <v>0</v>
      </c>
      <c r="BM20" s="19">
        <v>0</v>
      </c>
      <c r="BN20" s="34">
        <v>0</v>
      </c>
      <c r="BO20" s="35">
        <v>0</v>
      </c>
      <c r="BP20" s="35">
        <v>0</v>
      </c>
      <c r="BQ20" s="80">
        <v>0</v>
      </c>
      <c r="BR20" s="71"/>
      <c r="BS20" s="21"/>
      <c r="BT20" s="21"/>
      <c r="BU20" s="21"/>
      <c r="BV20" s="21"/>
      <c r="BW20" s="70"/>
      <c r="BY20" s="30"/>
      <c r="BZ20" s="50"/>
      <c r="CA20" s="8">
        <v>39745</v>
      </c>
      <c r="CB20" s="1">
        <v>43947</v>
      </c>
      <c r="CD20" s="8">
        <v>39568</v>
      </c>
      <c r="CE20" s="1">
        <v>180</v>
      </c>
      <c r="CG20" s="10"/>
      <c r="CH20" s="4"/>
      <c r="CJ20" s="8">
        <v>39706</v>
      </c>
      <c r="CK20" s="1">
        <v>190</v>
      </c>
    </row>
    <row r="21" spans="1:89" ht="13.5" thickBot="1">
      <c r="A21" s="13"/>
      <c r="B21" s="76">
        <f t="shared" si="9"/>
        <v>14</v>
      </c>
      <c r="C21" s="64"/>
      <c r="D21" s="76">
        <f t="shared" si="10"/>
        <v>1960</v>
      </c>
      <c r="E21" s="64"/>
      <c r="F21" s="65" t="s">
        <v>181</v>
      </c>
      <c r="G21" s="65" t="s">
        <v>461</v>
      </c>
      <c r="H21" s="65" t="s">
        <v>186</v>
      </c>
      <c r="I21" s="65" t="s">
        <v>239</v>
      </c>
      <c r="J21" s="65" t="s">
        <v>185</v>
      </c>
      <c r="K21" s="65" t="s">
        <v>4</v>
      </c>
      <c r="L21" s="65" t="s">
        <v>4</v>
      </c>
      <c r="M21" s="65" t="s">
        <v>4</v>
      </c>
      <c r="N21" s="66"/>
      <c r="O21" s="13"/>
      <c r="P21" s="67">
        <f t="shared" si="0"/>
        <v>1960</v>
      </c>
      <c r="Q21" s="64"/>
      <c r="R21" s="72" t="s">
        <v>71</v>
      </c>
      <c r="S21" s="117" t="s">
        <v>49</v>
      </c>
      <c r="T21" s="65" t="s">
        <v>173</v>
      </c>
      <c r="U21" s="109"/>
      <c r="V21" s="13"/>
      <c r="W21" s="67">
        <f t="shared" si="1"/>
        <v>1960</v>
      </c>
      <c r="X21" s="13"/>
      <c r="Y21" s="68"/>
      <c r="Z21" s="21"/>
      <c r="AA21" s="21"/>
      <c r="AB21" s="21"/>
      <c r="AC21" s="66"/>
      <c r="AD21" s="45">
        <f t="shared" si="2"/>
        <v>0</v>
      </c>
      <c r="AE21" s="58">
        <v>35</v>
      </c>
      <c r="AF21" s="69" t="e">
        <f t="shared" si="3"/>
        <v>#DIV/0!</v>
      </c>
      <c r="AG21" s="13"/>
      <c r="AH21" s="67">
        <f t="shared" si="4"/>
        <v>1960</v>
      </c>
      <c r="AI21" s="13"/>
      <c r="AJ21" s="57">
        <v>0</v>
      </c>
      <c r="AK21" s="35">
        <v>0</v>
      </c>
      <c r="AL21" s="35">
        <v>0</v>
      </c>
      <c r="AM21" s="35">
        <v>0</v>
      </c>
      <c r="AN21" s="35">
        <v>0</v>
      </c>
      <c r="AO21" s="19">
        <v>0</v>
      </c>
      <c r="AP21" s="43">
        <v>0</v>
      </c>
      <c r="AQ21" s="36">
        <f t="shared" si="5"/>
        <v>0</v>
      </c>
      <c r="AR21" s="21"/>
      <c r="AS21" s="21"/>
      <c r="AT21" s="21"/>
      <c r="AU21" s="21"/>
      <c r="AV21" s="21"/>
      <c r="AW21" s="19"/>
      <c r="AX21" s="36">
        <f t="shared" si="6"/>
        <v>0</v>
      </c>
      <c r="AY21" s="47"/>
      <c r="AZ21" s="38"/>
      <c r="BA21" s="38"/>
      <c r="BB21" s="38"/>
      <c r="BC21" s="38"/>
      <c r="BD21" s="37"/>
      <c r="BE21" s="37"/>
      <c r="BF21" s="17">
        <f t="shared" si="7"/>
        <v>0</v>
      </c>
      <c r="BG21" s="13"/>
      <c r="BH21" s="67">
        <f t="shared" si="8"/>
        <v>1960</v>
      </c>
      <c r="BI21" s="13"/>
      <c r="BJ21" s="57">
        <v>0</v>
      </c>
      <c r="BK21" s="35">
        <v>0</v>
      </c>
      <c r="BL21" s="35">
        <v>0</v>
      </c>
      <c r="BM21" s="19">
        <v>0</v>
      </c>
      <c r="BN21" s="34">
        <v>0</v>
      </c>
      <c r="BO21" s="35">
        <v>0</v>
      </c>
      <c r="BP21" s="35">
        <v>0</v>
      </c>
      <c r="BQ21" s="80">
        <v>0</v>
      </c>
      <c r="BR21" s="71"/>
      <c r="BS21" s="21"/>
      <c r="BT21" s="21"/>
      <c r="BU21" s="21"/>
      <c r="BV21" s="21"/>
      <c r="BW21" s="70"/>
      <c r="BY21" s="30"/>
      <c r="BZ21" s="50"/>
      <c r="CA21" s="8">
        <v>39763</v>
      </c>
      <c r="CB21" s="1">
        <v>49401</v>
      </c>
      <c r="CD21" s="8">
        <v>39569</v>
      </c>
      <c r="CE21" s="1">
        <v>210</v>
      </c>
      <c r="CG21" s="10"/>
      <c r="CH21" s="4"/>
      <c r="CJ21" s="8">
        <v>39711</v>
      </c>
      <c r="CK21" s="1">
        <v>196</v>
      </c>
    </row>
    <row r="22" spans="1:89" ht="12.75">
      <c r="A22" s="13"/>
      <c r="B22" s="76">
        <f t="shared" si="9"/>
        <v>15</v>
      </c>
      <c r="C22" s="64"/>
      <c r="D22" s="76">
        <f t="shared" si="10"/>
        <v>1961</v>
      </c>
      <c r="E22" s="64"/>
      <c r="F22" s="117" t="s">
        <v>49</v>
      </c>
      <c r="G22" s="117" t="s">
        <v>49</v>
      </c>
      <c r="H22" s="65" t="s">
        <v>186</v>
      </c>
      <c r="I22" s="65" t="s">
        <v>239</v>
      </c>
      <c r="J22" s="65" t="s">
        <v>187</v>
      </c>
      <c r="K22" s="65" t="s">
        <v>4</v>
      </c>
      <c r="L22" s="65" t="s">
        <v>4</v>
      </c>
      <c r="M22" s="65" t="s">
        <v>4</v>
      </c>
      <c r="N22" s="66"/>
      <c r="O22" s="13"/>
      <c r="P22" s="67">
        <f t="shared" si="0"/>
        <v>1961</v>
      </c>
      <c r="Q22" s="64"/>
      <c r="R22" s="72" t="s">
        <v>72</v>
      </c>
      <c r="S22" s="117" t="s">
        <v>49</v>
      </c>
      <c r="T22" s="65" t="s">
        <v>172</v>
      </c>
      <c r="U22" s="109"/>
      <c r="V22" s="13"/>
      <c r="W22" s="67">
        <f t="shared" si="1"/>
        <v>1961</v>
      </c>
      <c r="X22" s="13"/>
      <c r="Y22" s="68"/>
      <c r="Z22" s="21"/>
      <c r="AA22" s="21"/>
      <c r="AB22" s="21"/>
      <c r="AC22" s="66"/>
      <c r="AD22" s="45">
        <f aca="true" t="shared" si="11" ref="AD22:AD68">Y22-Z22-AA22-AB22-AC22</f>
        <v>0</v>
      </c>
      <c r="AE22" s="58">
        <v>27</v>
      </c>
      <c r="AF22" s="69" t="e">
        <f aca="true" t="shared" si="12" ref="AF22:AF53">(AE22/AX22)</f>
        <v>#DIV/0!</v>
      </c>
      <c r="AG22" s="13"/>
      <c r="AH22" s="67">
        <f t="shared" si="4"/>
        <v>1961</v>
      </c>
      <c r="AI22" s="13"/>
      <c r="AJ22" s="57">
        <v>0</v>
      </c>
      <c r="AK22" s="35">
        <v>0</v>
      </c>
      <c r="AL22" s="35">
        <v>0</v>
      </c>
      <c r="AM22" s="35">
        <v>0</v>
      </c>
      <c r="AN22" s="35">
        <v>0</v>
      </c>
      <c r="AO22" s="19">
        <v>0</v>
      </c>
      <c r="AP22" s="43">
        <v>0</v>
      </c>
      <c r="AQ22" s="36">
        <f t="shared" si="5"/>
        <v>0</v>
      </c>
      <c r="AR22" s="21"/>
      <c r="AS22" s="21"/>
      <c r="AT22" s="21"/>
      <c r="AU22" s="21"/>
      <c r="AV22" s="21"/>
      <c r="AW22" s="19"/>
      <c r="AX22" s="36">
        <f aca="true" t="shared" si="13" ref="AX22:AX53">SUM(AR22:AW22)</f>
        <v>0</v>
      </c>
      <c r="AY22" s="47"/>
      <c r="AZ22" s="38"/>
      <c r="BA22" s="38"/>
      <c r="BB22" s="38"/>
      <c r="BC22" s="38"/>
      <c r="BD22" s="37"/>
      <c r="BE22" s="37"/>
      <c r="BF22" s="17">
        <f aca="true" t="shared" si="14" ref="BF22:BF59">AQ22-AX22</f>
        <v>0</v>
      </c>
      <c r="BG22" s="13"/>
      <c r="BH22" s="67">
        <f aca="true" t="shared" si="15" ref="BH22:BH53">D22</f>
        <v>1961</v>
      </c>
      <c r="BI22" s="13"/>
      <c r="BJ22" s="57">
        <v>0</v>
      </c>
      <c r="BK22" s="35">
        <v>0</v>
      </c>
      <c r="BL22" s="35">
        <v>0</v>
      </c>
      <c r="BM22" s="19">
        <v>0</v>
      </c>
      <c r="BN22" s="34">
        <v>0</v>
      </c>
      <c r="BO22" s="35">
        <v>0</v>
      </c>
      <c r="BP22" s="35">
        <v>0</v>
      </c>
      <c r="BQ22" s="80">
        <v>0</v>
      </c>
      <c r="BR22" s="71"/>
      <c r="BS22" s="21"/>
      <c r="BT22" s="21"/>
      <c r="BU22" s="21"/>
      <c r="BV22" s="21"/>
      <c r="BW22" s="70"/>
      <c r="BY22" s="30"/>
      <c r="BZ22" s="50"/>
      <c r="CA22" s="8">
        <v>39813</v>
      </c>
      <c r="CB22" s="1">
        <v>52648</v>
      </c>
      <c r="CD22" s="8">
        <v>39571</v>
      </c>
      <c r="CE22" s="1">
        <v>529</v>
      </c>
      <c r="CG22" s="10"/>
      <c r="CH22" s="4"/>
      <c r="CJ22" s="8">
        <v>39716</v>
      </c>
      <c r="CK22" s="1">
        <v>201</v>
      </c>
    </row>
    <row r="23" spans="1:89" ht="12.75">
      <c r="A23" s="13"/>
      <c r="B23" s="76">
        <f t="shared" si="9"/>
        <v>16</v>
      </c>
      <c r="C23" s="64"/>
      <c r="D23" s="76">
        <f t="shared" si="10"/>
        <v>1962</v>
      </c>
      <c r="E23" s="64"/>
      <c r="F23" s="117" t="s">
        <v>49</v>
      </c>
      <c r="G23" s="117" t="s">
        <v>49</v>
      </c>
      <c r="H23" s="73" t="s">
        <v>186</v>
      </c>
      <c r="I23" s="65" t="s">
        <v>239</v>
      </c>
      <c r="J23" s="73" t="s">
        <v>188</v>
      </c>
      <c r="K23" s="65" t="s">
        <v>4</v>
      </c>
      <c r="L23" s="65" t="s">
        <v>4</v>
      </c>
      <c r="M23" s="65" t="s">
        <v>4</v>
      </c>
      <c r="N23" s="74"/>
      <c r="O23" s="13"/>
      <c r="P23" s="67">
        <f t="shared" si="0"/>
        <v>1962</v>
      </c>
      <c r="Q23" s="64"/>
      <c r="R23" s="72" t="s">
        <v>73</v>
      </c>
      <c r="S23" s="117" t="s">
        <v>49</v>
      </c>
      <c r="T23" s="65" t="s">
        <v>171</v>
      </c>
      <c r="U23" s="109"/>
      <c r="V23" s="13"/>
      <c r="W23" s="67">
        <f t="shared" si="1"/>
        <v>1962</v>
      </c>
      <c r="X23" s="13"/>
      <c r="Y23" s="68"/>
      <c r="Z23" s="21"/>
      <c r="AA23" s="21"/>
      <c r="AB23" s="21"/>
      <c r="AC23" s="70"/>
      <c r="AD23" s="45">
        <f t="shared" si="11"/>
        <v>0</v>
      </c>
      <c r="AE23" s="58">
        <v>30</v>
      </c>
      <c r="AF23" s="75" t="e">
        <f t="shared" si="12"/>
        <v>#DIV/0!</v>
      </c>
      <c r="AG23" s="13"/>
      <c r="AH23" s="67">
        <f t="shared" si="4"/>
        <v>1962</v>
      </c>
      <c r="AI23" s="13"/>
      <c r="AJ23" s="57">
        <v>0</v>
      </c>
      <c r="AK23" s="35">
        <v>0</v>
      </c>
      <c r="AL23" s="35">
        <v>0</v>
      </c>
      <c r="AM23" s="35">
        <v>0</v>
      </c>
      <c r="AN23" s="35">
        <v>0</v>
      </c>
      <c r="AO23" s="19">
        <v>0</v>
      </c>
      <c r="AP23" s="43">
        <v>0</v>
      </c>
      <c r="AQ23" s="36">
        <f>SUM(AJ23:AO23)</f>
        <v>0</v>
      </c>
      <c r="AR23" s="21"/>
      <c r="AS23" s="21"/>
      <c r="AT23" s="21"/>
      <c r="AU23" s="21"/>
      <c r="AV23" s="21"/>
      <c r="AW23" s="19"/>
      <c r="AX23" s="36">
        <f t="shared" si="13"/>
        <v>0</v>
      </c>
      <c r="AY23" s="47"/>
      <c r="AZ23" s="38"/>
      <c r="BA23" s="38"/>
      <c r="BB23" s="38"/>
      <c r="BC23" s="38"/>
      <c r="BD23" s="37"/>
      <c r="BE23" s="37"/>
      <c r="BF23" s="17">
        <f t="shared" si="14"/>
        <v>0</v>
      </c>
      <c r="BG23" s="13"/>
      <c r="BH23" s="67">
        <f t="shared" si="15"/>
        <v>1962</v>
      </c>
      <c r="BI23" s="13"/>
      <c r="BJ23" s="57">
        <v>0</v>
      </c>
      <c r="BK23" s="35">
        <v>0</v>
      </c>
      <c r="BL23" s="35">
        <v>0</v>
      </c>
      <c r="BM23" s="19">
        <v>0</v>
      </c>
      <c r="BN23" s="34">
        <v>0</v>
      </c>
      <c r="BO23" s="35">
        <v>0</v>
      </c>
      <c r="BP23" s="35">
        <v>0</v>
      </c>
      <c r="BQ23" s="80">
        <v>0</v>
      </c>
      <c r="BR23" s="71"/>
      <c r="BS23" s="21"/>
      <c r="BT23" s="21"/>
      <c r="BU23" s="21"/>
      <c r="BV23" s="21"/>
      <c r="BW23" s="70"/>
      <c r="BY23" s="30"/>
      <c r="BZ23" s="50"/>
      <c r="CA23" s="8">
        <v>39854</v>
      </c>
      <c r="CB23" s="1">
        <v>53867</v>
      </c>
      <c r="CD23" s="8">
        <v>39572</v>
      </c>
      <c r="CE23" s="1">
        <v>712</v>
      </c>
      <c r="CG23" s="10"/>
      <c r="CH23" s="4"/>
      <c r="CJ23" s="8">
        <v>39721</v>
      </c>
      <c r="CK23" s="1">
        <v>209</v>
      </c>
    </row>
    <row r="24" spans="1:89" ht="12.75">
      <c r="A24" s="13"/>
      <c r="B24" s="76">
        <f>B23+1</f>
        <v>17</v>
      </c>
      <c r="C24" s="64"/>
      <c r="D24" s="76">
        <f>D23+1</f>
        <v>1963</v>
      </c>
      <c r="E24" s="64"/>
      <c r="F24" s="73" t="s">
        <v>181</v>
      </c>
      <c r="G24" s="73" t="s">
        <v>190</v>
      </c>
      <c r="H24" s="73" t="s">
        <v>186</v>
      </c>
      <c r="I24" s="65" t="s">
        <v>239</v>
      </c>
      <c r="J24" s="73" t="s">
        <v>191</v>
      </c>
      <c r="K24" s="65" t="s">
        <v>4</v>
      </c>
      <c r="L24" s="65" t="s">
        <v>4</v>
      </c>
      <c r="M24" s="65" t="s">
        <v>4</v>
      </c>
      <c r="N24" s="74"/>
      <c r="O24" s="13"/>
      <c r="P24" s="67">
        <f t="shared" si="0"/>
        <v>1963</v>
      </c>
      <c r="Q24" s="64"/>
      <c r="R24" s="77" t="s">
        <v>74</v>
      </c>
      <c r="S24" s="117" t="s">
        <v>49</v>
      </c>
      <c r="T24" s="73" t="s">
        <v>170</v>
      </c>
      <c r="U24" s="110"/>
      <c r="V24" s="13"/>
      <c r="W24" s="67">
        <f aca="true" t="shared" si="16" ref="W24:W84">D24</f>
        <v>1963</v>
      </c>
      <c r="X24" s="13"/>
      <c r="Y24" s="59"/>
      <c r="Z24" s="35"/>
      <c r="AA24" s="35"/>
      <c r="AB24" s="35"/>
      <c r="AC24" s="19"/>
      <c r="AD24" s="45">
        <f t="shared" si="11"/>
        <v>0</v>
      </c>
      <c r="AE24" s="58">
        <v>36</v>
      </c>
      <c r="AF24" s="75" t="e">
        <f t="shared" si="12"/>
        <v>#DIV/0!</v>
      </c>
      <c r="AG24" s="13"/>
      <c r="AH24" s="67">
        <f aca="true" t="shared" si="17" ref="AH24:AH84">D24</f>
        <v>1963</v>
      </c>
      <c r="AI24" s="13"/>
      <c r="AJ24" s="57">
        <v>0</v>
      </c>
      <c r="AK24" s="35">
        <v>0</v>
      </c>
      <c r="AL24" s="35">
        <v>0</v>
      </c>
      <c r="AM24" s="35">
        <v>0</v>
      </c>
      <c r="AN24" s="35">
        <v>0</v>
      </c>
      <c r="AO24" s="19">
        <v>0</v>
      </c>
      <c r="AP24" s="43">
        <v>0</v>
      </c>
      <c r="AQ24" s="39">
        <f>SUM(AJ24:AO24)</f>
        <v>0</v>
      </c>
      <c r="AR24" s="35"/>
      <c r="AS24" s="35"/>
      <c r="AT24" s="35"/>
      <c r="AU24" s="35"/>
      <c r="AV24" s="35"/>
      <c r="AW24" s="19"/>
      <c r="AX24" s="36">
        <f t="shared" si="13"/>
        <v>0</v>
      </c>
      <c r="AY24" s="47"/>
      <c r="AZ24" s="38"/>
      <c r="BA24" s="38"/>
      <c r="BB24" s="38"/>
      <c r="BC24" s="38"/>
      <c r="BD24" s="37"/>
      <c r="BE24" s="37"/>
      <c r="BF24" s="17">
        <f t="shared" si="14"/>
        <v>0</v>
      </c>
      <c r="BG24" s="13"/>
      <c r="BH24" s="67">
        <f t="shared" si="15"/>
        <v>1963</v>
      </c>
      <c r="BI24" s="13"/>
      <c r="BJ24" s="57">
        <v>0</v>
      </c>
      <c r="BK24" s="35">
        <v>0</v>
      </c>
      <c r="BL24" s="35">
        <v>0</v>
      </c>
      <c r="BM24" s="19">
        <v>0</v>
      </c>
      <c r="BN24" s="34">
        <v>0</v>
      </c>
      <c r="BO24" s="35">
        <v>0</v>
      </c>
      <c r="BP24" s="35">
        <v>0</v>
      </c>
      <c r="BQ24" s="80">
        <v>0</v>
      </c>
      <c r="BR24" s="34"/>
      <c r="BS24" s="35"/>
      <c r="BT24" s="35"/>
      <c r="BU24" s="35"/>
      <c r="BV24" s="35"/>
      <c r="BW24" s="19"/>
      <c r="BY24" s="30"/>
      <c r="BZ24" s="50"/>
      <c r="CA24" s="8">
        <v>39855</v>
      </c>
      <c r="CB24" s="1">
        <v>54235</v>
      </c>
      <c r="CD24" s="8">
        <v>39573</v>
      </c>
      <c r="CE24" s="1">
        <v>917</v>
      </c>
      <c r="CG24" s="10"/>
      <c r="CH24" s="4"/>
      <c r="CJ24" s="7">
        <v>39724</v>
      </c>
      <c r="CK24" s="2">
        <v>211</v>
      </c>
    </row>
    <row r="25" spans="1:89" ht="12.75">
      <c r="A25" s="13"/>
      <c r="B25" s="76">
        <f aca="true" t="shared" si="18" ref="B25:B69">B24+1</f>
        <v>18</v>
      </c>
      <c r="C25" s="64"/>
      <c r="D25" s="76">
        <f aca="true" t="shared" si="19" ref="D25:D69">D24+1</f>
        <v>1964</v>
      </c>
      <c r="E25" s="64"/>
      <c r="F25" s="73" t="s">
        <v>181</v>
      </c>
      <c r="G25" s="73" t="s">
        <v>190</v>
      </c>
      <c r="H25" s="73" t="s">
        <v>186</v>
      </c>
      <c r="I25" s="65" t="s">
        <v>239</v>
      </c>
      <c r="J25" s="73" t="s">
        <v>192</v>
      </c>
      <c r="K25" s="65" t="s">
        <v>4</v>
      </c>
      <c r="L25" s="65" t="s">
        <v>4</v>
      </c>
      <c r="M25" s="65" t="s">
        <v>4</v>
      </c>
      <c r="N25" s="74"/>
      <c r="O25" s="13"/>
      <c r="P25" s="67">
        <f t="shared" si="0"/>
        <v>1964</v>
      </c>
      <c r="Q25" s="64"/>
      <c r="R25" s="77" t="s">
        <v>75</v>
      </c>
      <c r="S25" s="117" t="s">
        <v>49</v>
      </c>
      <c r="T25" s="73" t="s">
        <v>169</v>
      </c>
      <c r="U25" s="110"/>
      <c r="V25" s="13"/>
      <c r="W25" s="67">
        <f t="shared" si="16"/>
        <v>1964</v>
      </c>
      <c r="X25" s="13"/>
      <c r="Y25" s="59"/>
      <c r="Z25" s="35"/>
      <c r="AA25" s="35"/>
      <c r="AB25" s="35"/>
      <c r="AC25" s="19"/>
      <c r="AD25" s="45">
        <f t="shared" si="11"/>
        <v>0</v>
      </c>
      <c r="AE25" s="58">
        <v>33</v>
      </c>
      <c r="AF25" s="75" t="e">
        <f t="shared" si="12"/>
        <v>#DIV/0!</v>
      </c>
      <c r="AG25" s="13"/>
      <c r="AH25" s="67">
        <f t="shared" si="17"/>
        <v>1964</v>
      </c>
      <c r="AI25" s="13"/>
      <c r="AJ25" s="57">
        <v>0</v>
      </c>
      <c r="AK25" s="35">
        <v>0</v>
      </c>
      <c r="AL25" s="35">
        <v>0</v>
      </c>
      <c r="AM25" s="35">
        <v>0</v>
      </c>
      <c r="AN25" s="35">
        <v>0</v>
      </c>
      <c r="AO25" s="19">
        <v>0</v>
      </c>
      <c r="AP25" s="43">
        <v>0</v>
      </c>
      <c r="AQ25" s="39">
        <f>SUM(AJ25:AO25)</f>
        <v>0</v>
      </c>
      <c r="AR25" s="35"/>
      <c r="AS25" s="35"/>
      <c r="AT25" s="35"/>
      <c r="AU25" s="35"/>
      <c r="AV25" s="35"/>
      <c r="AW25" s="19"/>
      <c r="AX25" s="36">
        <f t="shared" si="13"/>
        <v>0</v>
      </c>
      <c r="AY25" s="47"/>
      <c r="AZ25" s="38"/>
      <c r="BA25" s="38"/>
      <c r="BB25" s="38"/>
      <c r="BC25" s="38"/>
      <c r="BD25" s="37"/>
      <c r="BE25" s="37"/>
      <c r="BF25" s="17">
        <f t="shared" si="14"/>
        <v>0</v>
      </c>
      <c r="BG25" s="13"/>
      <c r="BH25" s="67">
        <f t="shared" si="15"/>
        <v>1964</v>
      </c>
      <c r="BI25" s="13"/>
      <c r="BJ25" s="57">
        <v>0</v>
      </c>
      <c r="BK25" s="35">
        <v>0</v>
      </c>
      <c r="BL25" s="35">
        <v>0</v>
      </c>
      <c r="BM25" s="19">
        <v>0</v>
      </c>
      <c r="BN25" s="34">
        <v>0</v>
      </c>
      <c r="BO25" s="35">
        <v>0</v>
      </c>
      <c r="BP25" s="35">
        <v>0</v>
      </c>
      <c r="BQ25" s="80">
        <v>0</v>
      </c>
      <c r="BR25" s="34"/>
      <c r="BS25" s="35"/>
      <c r="BT25" s="35"/>
      <c r="BU25" s="35"/>
      <c r="BV25" s="35"/>
      <c r="BW25" s="19"/>
      <c r="BY25" s="30"/>
      <c r="BZ25" s="50"/>
      <c r="CA25" s="8">
        <v>39928</v>
      </c>
      <c r="CB25" s="1">
        <v>55898</v>
      </c>
      <c r="CD25" s="12"/>
      <c r="CE25" s="11"/>
      <c r="CG25" s="10"/>
      <c r="CH25" s="4"/>
      <c r="CJ25" s="8">
        <v>39725</v>
      </c>
      <c r="CK25" s="1">
        <v>212</v>
      </c>
    </row>
    <row r="26" spans="1:89" ht="12.75">
      <c r="A26" s="13"/>
      <c r="B26" s="76">
        <f t="shared" si="18"/>
        <v>19</v>
      </c>
      <c r="C26" s="64"/>
      <c r="D26" s="76">
        <f t="shared" si="19"/>
        <v>1965</v>
      </c>
      <c r="E26" s="64"/>
      <c r="F26" s="73" t="s">
        <v>193</v>
      </c>
      <c r="G26" s="73" t="s">
        <v>194</v>
      </c>
      <c r="H26" s="73" t="s">
        <v>186</v>
      </c>
      <c r="I26" s="65" t="s">
        <v>239</v>
      </c>
      <c r="J26" s="73" t="s">
        <v>195</v>
      </c>
      <c r="K26" s="65" t="s">
        <v>4</v>
      </c>
      <c r="L26" s="65" t="s">
        <v>4</v>
      </c>
      <c r="M26" s="65" t="s">
        <v>4</v>
      </c>
      <c r="N26" s="74"/>
      <c r="O26" s="13"/>
      <c r="P26" s="67">
        <f t="shared" si="0"/>
        <v>1965</v>
      </c>
      <c r="Q26" s="64"/>
      <c r="R26" s="77" t="s">
        <v>76</v>
      </c>
      <c r="S26" s="117" t="s">
        <v>49</v>
      </c>
      <c r="T26" s="73" t="s">
        <v>168</v>
      </c>
      <c r="U26" s="110"/>
      <c r="V26" s="13"/>
      <c r="W26" s="67">
        <f t="shared" si="16"/>
        <v>1965</v>
      </c>
      <c r="X26" s="13"/>
      <c r="Y26" s="59"/>
      <c r="Z26" s="35"/>
      <c r="AA26" s="35"/>
      <c r="AB26" s="35"/>
      <c r="AC26" s="19"/>
      <c r="AD26" s="45">
        <f t="shared" si="11"/>
        <v>0</v>
      </c>
      <c r="AE26" s="58">
        <v>37</v>
      </c>
      <c r="AF26" s="75" t="e">
        <f t="shared" si="12"/>
        <v>#DIV/0!</v>
      </c>
      <c r="AG26" s="13"/>
      <c r="AH26" s="67">
        <f t="shared" si="17"/>
        <v>1965</v>
      </c>
      <c r="AI26" s="13"/>
      <c r="AJ26" s="57">
        <v>0</v>
      </c>
      <c r="AK26" s="35">
        <v>0</v>
      </c>
      <c r="AL26" s="35">
        <v>0</v>
      </c>
      <c r="AM26" s="35">
        <v>0</v>
      </c>
      <c r="AN26" s="35">
        <v>0</v>
      </c>
      <c r="AO26" s="19">
        <v>0</v>
      </c>
      <c r="AP26" s="43">
        <v>0</v>
      </c>
      <c r="AQ26" s="39">
        <f aca="true" t="shared" si="20" ref="AQ26:AQ57">SUM(AJ26:AO26)</f>
        <v>0</v>
      </c>
      <c r="AR26" s="35"/>
      <c r="AS26" s="35"/>
      <c r="AT26" s="35"/>
      <c r="AU26" s="35"/>
      <c r="AV26" s="35"/>
      <c r="AW26" s="19"/>
      <c r="AX26" s="36">
        <f t="shared" si="13"/>
        <v>0</v>
      </c>
      <c r="AY26" s="47"/>
      <c r="AZ26" s="38"/>
      <c r="BA26" s="38"/>
      <c r="BB26" s="38"/>
      <c r="BC26" s="38"/>
      <c r="BD26" s="37"/>
      <c r="BE26" s="37"/>
      <c r="BF26" s="17">
        <f t="shared" si="14"/>
        <v>0</v>
      </c>
      <c r="BG26" s="13"/>
      <c r="BH26" s="67">
        <f t="shared" si="15"/>
        <v>1965</v>
      </c>
      <c r="BI26" s="13"/>
      <c r="BJ26" s="57">
        <v>0</v>
      </c>
      <c r="BK26" s="35">
        <v>0</v>
      </c>
      <c r="BL26" s="35">
        <v>0</v>
      </c>
      <c r="BM26" s="19">
        <v>0</v>
      </c>
      <c r="BN26" s="34">
        <v>0</v>
      </c>
      <c r="BO26" s="35">
        <v>0</v>
      </c>
      <c r="BP26" s="35">
        <v>0</v>
      </c>
      <c r="BQ26" s="80">
        <v>0</v>
      </c>
      <c r="BR26" s="34"/>
      <c r="BS26" s="35"/>
      <c r="BT26" s="35"/>
      <c r="BU26" s="35"/>
      <c r="BV26" s="35"/>
      <c r="BW26" s="19"/>
      <c r="BY26" s="30"/>
      <c r="BZ26" s="50"/>
      <c r="CA26" s="8">
        <v>40009</v>
      </c>
      <c r="CB26" s="1">
        <v>57055</v>
      </c>
      <c r="CD26" s="10"/>
      <c r="CE26" s="4"/>
      <c r="CG26" s="10"/>
      <c r="CH26" s="4"/>
      <c r="CJ26" s="8">
        <v>39728</v>
      </c>
      <c r="CK26" s="1">
        <v>213</v>
      </c>
    </row>
    <row r="27" spans="1:89" ht="12.75">
      <c r="A27" s="13"/>
      <c r="B27" s="76">
        <f t="shared" si="18"/>
        <v>20</v>
      </c>
      <c r="C27" s="64"/>
      <c r="D27" s="76">
        <f t="shared" si="19"/>
        <v>1966</v>
      </c>
      <c r="E27" s="64"/>
      <c r="F27" s="73" t="s">
        <v>196</v>
      </c>
      <c r="G27" s="73" t="s">
        <v>194</v>
      </c>
      <c r="H27" s="73" t="s">
        <v>186</v>
      </c>
      <c r="I27" s="65" t="s">
        <v>239</v>
      </c>
      <c r="J27" s="73" t="s">
        <v>197</v>
      </c>
      <c r="K27" s="65" t="s">
        <v>4</v>
      </c>
      <c r="L27" s="65" t="s">
        <v>4</v>
      </c>
      <c r="M27" s="65" t="s">
        <v>4</v>
      </c>
      <c r="N27" s="74"/>
      <c r="O27" s="13"/>
      <c r="P27" s="67">
        <f t="shared" si="0"/>
        <v>1966</v>
      </c>
      <c r="Q27" s="64"/>
      <c r="R27" s="77" t="s">
        <v>77</v>
      </c>
      <c r="S27" s="117" t="s">
        <v>49</v>
      </c>
      <c r="T27" s="73" t="s">
        <v>167</v>
      </c>
      <c r="U27" s="110"/>
      <c r="V27" s="13"/>
      <c r="W27" s="67">
        <f t="shared" si="16"/>
        <v>1966</v>
      </c>
      <c r="X27" s="13"/>
      <c r="Y27" s="78"/>
      <c r="Z27" s="35"/>
      <c r="AA27" s="35"/>
      <c r="AB27" s="35"/>
      <c r="AC27" s="19"/>
      <c r="AD27" s="45">
        <f t="shared" si="11"/>
        <v>0</v>
      </c>
      <c r="AE27" s="58">
        <v>50</v>
      </c>
      <c r="AF27" s="75" t="e">
        <f t="shared" si="12"/>
        <v>#DIV/0!</v>
      </c>
      <c r="AG27" s="13"/>
      <c r="AH27" s="67">
        <f t="shared" si="17"/>
        <v>1966</v>
      </c>
      <c r="AI27" s="13"/>
      <c r="AJ27" s="57">
        <v>0</v>
      </c>
      <c r="AK27" s="35">
        <v>0</v>
      </c>
      <c r="AL27" s="35">
        <v>0</v>
      </c>
      <c r="AM27" s="35">
        <v>0</v>
      </c>
      <c r="AN27" s="35">
        <v>0</v>
      </c>
      <c r="AO27" s="19">
        <v>0</v>
      </c>
      <c r="AP27" s="43">
        <v>0</v>
      </c>
      <c r="AQ27" s="39">
        <f t="shared" si="20"/>
        <v>0</v>
      </c>
      <c r="AR27" s="35"/>
      <c r="AS27" s="35"/>
      <c r="AT27" s="35"/>
      <c r="AU27" s="35"/>
      <c r="AV27" s="35"/>
      <c r="AW27" s="19"/>
      <c r="AX27" s="36">
        <f t="shared" si="13"/>
        <v>0</v>
      </c>
      <c r="AY27" s="47"/>
      <c r="AZ27" s="38"/>
      <c r="BA27" s="38"/>
      <c r="BB27" s="38"/>
      <c r="BC27" s="38"/>
      <c r="BD27" s="37"/>
      <c r="BE27" s="37"/>
      <c r="BF27" s="17">
        <f t="shared" si="14"/>
        <v>0</v>
      </c>
      <c r="BG27" s="13"/>
      <c r="BH27" s="67">
        <f t="shared" si="15"/>
        <v>1966</v>
      </c>
      <c r="BI27" s="13"/>
      <c r="BJ27" s="57">
        <v>0</v>
      </c>
      <c r="BK27" s="35">
        <v>0</v>
      </c>
      <c r="BL27" s="35">
        <v>0</v>
      </c>
      <c r="BM27" s="19">
        <v>0</v>
      </c>
      <c r="BN27" s="34">
        <v>0</v>
      </c>
      <c r="BO27" s="35">
        <v>0</v>
      </c>
      <c r="BP27" s="35">
        <v>0</v>
      </c>
      <c r="BQ27" s="80">
        <v>0</v>
      </c>
      <c r="BR27" s="34"/>
      <c r="BS27" s="35"/>
      <c r="BT27" s="35"/>
      <c r="BU27" s="35"/>
      <c r="BV27" s="35"/>
      <c r="BW27" s="19"/>
      <c r="BY27" s="30"/>
      <c r="BZ27" s="50"/>
      <c r="CA27" s="4"/>
      <c r="CB27" s="4"/>
      <c r="CD27" s="10"/>
      <c r="CE27" s="4"/>
      <c r="CG27" s="10"/>
      <c r="CH27" s="4"/>
      <c r="CJ27" s="8">
        <v>39730</v>
      </c>
      <c r="CK27" s="1">
        <v>213</v>
      </c>
    </row>
    <row r="28" spans="1:89" ht="12.75">
      <c r="A28" s="13"/>
      <c r="B28" s="76">
        <f t="shared" si="18"/>
        <v>21</v>
      </c>
      <c r="C28" s="64"/>
      <c r="D28" s="76">
        <f t="shared" si="19"/>
        <v>1967</v>
      </c>
      <c r="E28" s="64"/>
      <c r="F28" s="73" t="s">
        <v>196</v>
      </c>
      <c r="G28" s="73" t="s">
        <v>194</v>
      </c>
      <c r="H28" s="73" t="s">
        <v>186</v>
      </c>
      <c r="I28" s="65" t="s">
        <v>239</v>
      </c>
      <c r="J28" s="73" t="s">
        <v>198</v>
      </c>
      <c r="K28" s="65" t="s">
        <v>4</v>
      </c>
      <c r="L28" s="65" t="s">
        <v>4</v>
      </c>
      <c r="M28" s="65" t="s">
        <v>4</v>
      </c>
      <c r="N28" s="74"/>
      <c r="O28" s="13"/>
      <c r="P28" s="67">
        <f t="shared" si="0"/>
        <v>1967</v>
      </c>
      <c r="Q28" s="64"/>
      <c r="R28" s="77" t="s">
        <v>78</v>
      </c>
      <c r="S28" s="117" t="s">
        <v>49</v>
      </c>
      <c r="T28" s="73" t="s">
        <v>166</v>
      </c>
      <c r="U28" s="110"/>
      <c r="V28" s="13"/>
      <c r="W28" s="67">
        <f t="shared" si="16"/>
        <v>1967</v>
      </c>
      <c r="X28" s="13"/>
      <c r="Y28" s="78"/>
      <c r="Z28" s="35"/>
      <c r="AA28" s="35"/>
      <c r="AB28" s="35"/>
      <c r="AC28" s="19"/>
      <c r="AD28" s="45">
        <f t="shared" si="11"/>
        <v>0</v>
      </c>
      <c r="AE28" s="58">
        <v>38</v>
      </c>
      <c r="AF28" s="75" t="e">
        <f t="shared" si="12"/>
        <v>#DIV/0!</v>
      </c>
      <c r="AG28" s="13"/>
      <c r="AH28" s="67">
        <f t="shared" si="17"/>
        <v>1967</v>
      </c>
      <c r="AI28" s="13"/>
      <c r="AJ28" s="57">
        <v>0</v>
      </c>
      <c r="AK28" s="35">
        <v>0</v>
      </c>
      <c r="AL28" s="35">
        <v>0</v>
      </c>
      <c r="AM28" s="35">
        <v>0</v>
      </c>
      <c r="AN28" s="35">
        <v>0</v>
      </c>
      <c r="AO28" s="19">
        <v>0</v>
      </c>
      <c r="AP28" s="43">
        <v>0</v>
      </c>
      <c r="AQ28" s="39">
        <f t="shared" si="20"/>
        <v>0</v>
      </c>
      <c r="AR28" s="35"/>
      <c r="AS28" s="35"/>
      <c r="AT28" s="35"/>
      <c r="AU28" s="35"/>
      <c r="AV28" s="35"/>
      <c r="AW28" s="19"/>
      <c r="AX28" s="36">
        <f t="shared" si="13"/>
        <v>0</v>
      </c>
      <c r="AY28" s="47"/>
      <c r="AZ28" s="38"/>
      <c r="BA28" s="38"/>
      <c r="BB28" s="38"/>
      <c r="BC28" s="38"/>
      <c r="BD28" s="37"/>
      <c r="BE28" s="37"/>
      <c r="BF28" s="17">
        <f t="shared" si="14"/>
        <v>0</v>
      </c>
      <c r="BG28" s="13"/>
      <c r="BH28" s="67">
        <f t="shared" si="15"/>
        <v>1967</v>
      </c>
      <c r="BI28" s="13"/>
      <c r="BJ28" s="57">
        <v>0</v>
      </c>
      <c r="BK28" s="35">
        <v>0</v>
      </c>
      <c r="BL28" s="35">
        <v>0</v>
      </c>
      <c r="BM28" s="19">
        <v>0</v>
      </c>
      <c r="BN28" s="34">
        <v>0</v>
      </c>
      <c r="BO28" s="35">
        <v>0</v>
      </c>
      <c r="BP28" s="35">
        <v>0</v>
      </c>
      <c r="BQ28" s="80">
        <v>0</v>
      </c>
      <c r="BR28" s="34"/>
      <c r="BS28" s="35"/>
      <c r="BT28" s="35"/>
      <c r="BU28" s="35"/>
      <c r="BV28" s="35"/>
      <c r="BW28" s="19"/>
      <c r="BY28" s="30"/>
      <c r="BZ28" s="50"/>
      <c r="CA28" s="4"/>
      <c r="CB28" s="4"/>
      <c r="CD28" s="4"/>
      <c r="CE28" s="4"/>
      <c r="CG28" s="4"/>
      <c r="CH28" s="4"/>
      <c r="CJ28" s="8">
        <v>39734</v>
      </c>
      <c r="CK28" s="1">
        <v>222</v>
      </c>
    </row>
    <row r="29" spans="1:89" ht="13.5" thickBot="1">
      <c r="A29" s="13"/>
      <c r="B29" s="76">
        <f t="shared" si="18"/>
        <v>22</v>
      </c>
      <c r="C29" s="64"/>
      <c r="D29" s="76">
        <f t="shared" si="19"/>
        <v>1968</v>
      </c>
      <c r="E29" s="64"/>
      <c r="F29" s="73" t="s">
        <v>196</v>
      </c>
      <c r="G29" s="73" t="s">
        <v>194</v>
      </c>
      <c r="H29" s="73" t="s">
        <v>186</v>
      </c>
      <c r="I29" s="65" t="s">
        <v>239</v>
      </c>
      <c r="J29" s="73" t="s">
        <v>199</v>
      </c>
      <c r="K29" s="65" t="s">
        <v>4</v>
      </c>
      <c r="L29" s="65" t="s">
        <v>4</v>
      </c>
      <c r="M29" s="65" t="s">
        <v>4</v>
      </c>
      <c r="N29" s="74"/>
      <c r="O29" s="13"/>
      <c r="P29" s="67">
        <f t="shared" si="0"/>
        <v>1968</v>
      </c>
      <c r="Q29" s="64"/>
      <c r="R29" s="77" t="s">
        <v>79</v>
      </c>
      <c r="S29" s="117" t="s">
        <v>49</v>
      </c>
      <c r="T29" s="73" t="s">
        <v>165</v>
      </c>
      <c r="U29" s="110"/>
      <c r="V29" s="13"/>
      <c r="W29" s="67">
        <f t="shared" si="16"/>
        <v>1968</v>
      </c>
      <c r="X29" s="13"/>
      <c r="Y29" s="78"/>
      <c r="Z29" s="35"/>
      <c r="AA29" s="35"/>
      <c r="AB29" s="35"/>
      <c r="AC29" s="19"/>
      <c r="AD29" s="45">
        <f t="shared" si="11"/>
        <v>0</v>
      </c>
      <c r="AE29" s="58">
        <v>42</v>
      </c>
      <c r="AF29" s="75" t="e">
        <f t="shared" si="12"/>
        <v>#DIV/0!</v>
      </c>
      <c r="AG29" s="13"/>
      <c r="AH29" s="67">
        <f t="shared" si="17"/>
        <v>1968</v>
      </c>
      <c r="AI29" s="13"/>
      <c r="AJ29" s="57">
        <v>0</v>
      </c>
      <c r="AK29" s="35">
        <v>0</v>
      </c>
      <c r="AL29" s="35">
        <v>0</v>
      </c>
      <c r="AM29" s="35">
        <v>0</v>
      </c>
      <c r="AN29" s="35">
        <v>0</v>
      </c>
      <c r="AO29" s="19">
        <v>0</v>
      </c>
      <c r="AP29" s="43">
        <v>0</v>
      </c>
      <c r="AQ29" s="39">
        <f t="shared" si="20"/>
        <v>0</v>
      </c>
      <c r="AR29" s="35"/>
      <c r="AS29" s="35"/>
      <c r="AT29" s="35"/>
      <c r="AU29" s="35"/>
      <c r="AV29" s="35"/>
      <c r="AW29" s="19"/>
      <c r="AX29" s="36">
        <f t="shared" si="13"/>
        <v>0</v>
      </c>
      <c r="AY29" s="47"/>
      <c r="AZ29" s="38"/>
      <c r="BA29" s="38"/>
      <c r="BB29" s="38"/>
      <c r="BC29" s="38"/>
      <c r="BD29" s="37"/>
      <c r="BE29" s="37"/>
      <c r="BF29" s="17">
        <f t="shared" si="14"/>
        <v>0</v>
      </c>
      <c r="BG29" s="13"/>
      <c r="BH29" s="67">
        <f t="shared" si="15"/>
        <v>1968</v>
      </c>
      <c r="BI29" s="13"/>
      <c r="BJ29" s="57">
        <v>0</v>
      </c>
      <c r="BK29" s="35">
        <v>0</v>
      </c>
      <c r="BL29" s="35">
        <v>0</v>
      </c>
      <c r="BM29" s="19">
        <v>0</v>
      </c>
      <c r="BN29" s="34">
        <v>0</v>
      </c>
      <c r="BO29" s="35">
        <v>0</v>
      </c>
      <c r="BP29" s="35">
        <v>0</v>
      </c>
      <c r="BQ29" s="80">
        <v>0</v>
      </c>
      <c r="BR29" s="34"/>
      <c r="BS29" s="35"/>
      <c r="BT29" s="35"/>
      <c r="BU29" s="35"/>
      <c r="BV29" s="35"/>
      <c r="BW29" s="19"/>
      <c r="BY29" s="30"/>
      <c r="BZ29" s="50"/>
      <c r="CA29" s="144" t="s">
        <v>22</v>
      </c>
      <c r="CB29" s="145"/>
      <c r="CD29" s="4"/>
      <c r="CG29" s="4"/>
      <c r="CH29" s="4"/>
      <c r="CJ29" s="8">
        <v>39735</v>
      </c>
      <c r="CK29" s="1">
        <v>231</v>
      </c>
    </row>
    <row r="30" spans="1:89" ht="13.5" thickBot="1">
      <c r="A30" s="13"/>
      <c r="B30" s="76">
        <f t="shared" si="18"/>
        <v>23</v>
      </c>
      <c r="C30" s="64"/>
      <c r="D30" s="76">
        <f t="shared" si="19"/>
        <v>1969</v>
      </c>
      <c r="E30" s="64"/>
      <c r="F30" s="73" t="s">
        <v>196</v>
      </c>
      <c r="G30" s="73" t="s">
        <v>194</v>
      </c>
      <c r="H30" s="73" t="s">
        <v>186</v>
      </c>
      <c r="I30" s="65" t="s">
        <v>239</v>
      </c>
      <c r="J30" s="73" t="s">
        <v>200</v>
      </c>
      <c r="K30" s="65" t="s">
        <v>4</v>
      </c>
      <c r="L30" s="65" t="s">
        <v>4</v>
      </c>
      <c r="M30" s="65" t="s">
        <v>4</v>
      </c>
      <c r="N30" s="74"/>
      <c r="O30" s="13"/>
      <c r="P30" s="67">
        <f t="shared" si="0"/>
        <v>1969</v>
      </c>
      <c r="Q30" s="64"/>
      <c r="R30" s="77" t="s">
        <v>80</v>
      </c>
      <c r="S30" s="117" t="s">
        <v>49</v>
      </c>
      <c r="T30" s="73" t="s">
        <v>164</v>
      </c>
      <c r="U30" s="110"/>
      <c r="V30" s="13"/>
      <c r="W30" s="67">
        <f t="shared" si="16"/>
        <v>1969</v>
      </c>
      <c r="X30" s="13"/>
      <c r="Y30" s="78"/>
      <c r="Z30" s="35"/>
      <c r="AA30" s="35"/>
      <c r="AB30" s="35"/>
      <c r="AC30" s="19"/>
      <c r="AD30" s="45">
        <f t="shared" si="11"/>
        <v>0</v>
      </c>
      <c r="AE30" s="58">
        <v>42</v>
      </c>
      <c r="AF30" s="75" t="e">
        <f t="shared" si="12"/>
        <v>#DIV/0!</v>
      </c>
      <c r="AG30" s="13"/>
      <c r="AH30" s="67">
        <f t="shared" si="17"/>
        <v>1969</v>
      </c>
      <c r="AI30" s="13"/>
      <c r="AJ30" s="57">
        <v>0</v>
      </c>
      <c r="AK30" s="35">
        <v>0</v>
      </c>
      <c r="AL30" s="35">
        <v>0</v>
      </c>
      <c r="AM30" s="35">
        <v>0</v>
      </c>
      <c r="AN30" s="35">
        <v>0</v>
      </c>
      <c r="AO30" s="19">
        <v>0</v>
      </c>
      <c r="AP30" s="43">
        <v>0</v>
      </c>
      <c r="AQ30" s="39">
        <f t="shared" si="20"/>
        <v>0</v>
      </c>
      <c r="AR30" s="35"/>
      <c r="AS30" s="35"/>
      <c r="AT30" s="35"/>
      <c r="AU30" s="35"/>
      <c r="AV30" s="35"/>
      <c r="AW30" s="19"/>
      <c r="AX30" s="36">
        <f t="shared" si="13"/>
        <v>0</v>
      </c>
      <c r="AY30" s="47"/>
      <c r="AZ30" s="38"/>
      <c r="BA30" s="38"/>
      <c r="BB30" s="38"/>
      <c r="BC30" s="38"/>
      <c r="BD30" s="37"/>
      <c r="BE30" s="37"/>
      <c r="BF30" s="17">
        <f t="shared" si="14"/>
        <v>0</v>
      </c>
      <c r="BG30" s="13"/>
      <c r="BH30" s="67">
        <f t="shared" si="15"/>
        <v>1969</v>
      </c>
      <c r="BI30" s="13"/>
      <c r="BJ30" s="57">
        <v>0</v>
      </c>
      <c r="BK30" s="35">
        <v>0</v>
      </c>
      <c r="BL30" s="35">
        <v>0</v>
      </c>
      <c r="BM30" s="19">
        <v>0</v>
      </c>
      <c r="BN30" s="34">
        <v>0</v>
      </c>
      <c r="BO30" s="35">
        <v>0</v>
      </c>
      <c r="BP30" s="35">
        <v>0</v>
      </c>
      <c r="BQ30" s="80">
        <v>0</v>
      </c>
      <c r="BR30" s="34"/>
      <c r="BS30" s="35"/>
      <c r="BT30" s="35"/>
      <c r="BU30" s="35"/>
      <c r="BV30" s="35"/>
      <c r="BW30" s="19"/>
      <c r="BY30" s="30"/>
      <c r="BZ30" s="50"/>
      <c r="CA30" s="3" t="s">
        <v>7</v>
      </c>
      <c r="CB30" s="9" t="s">
        <v>18</v>
      </c>
      <c r="CD30" s="4"/>
      <c r="CE30" s="4"/>
      <c r="CG30" s="4"/>
      <c r="CH30" s="4"/>
      <c r="CJ30" s="8">
        <v>39736</v>
      </c>
      <c r="CK30" s="1">
        <v>237</v>
      </c>
    </row>
    <row r="31" spans="1:89" ht="12.75">
      <c r="A31" s="13"/>
      <c r="B31" s="76">
        <f t="shared" si="18"/>
        <v>24</v>
      </c>
      <c r="C31" s="64"/>
      <c r="D31" s="76">
        <f t="shared" si="19"/>
        <v>1970</v>
      </c>
      <c r="E31" s="64"/>
      <c r="F31" s="73" t="s">
        <v>196</v>
      </c>
      <c r="G31" s="73" t="s">
        <v>194</v>
      </c>
      <c r="H31" s="73" t="s">
        <v>186</v>
      </c>
      <c r="I31" s="65" t="s">
        <v>239</v>
      </c>
      <c r="J31" s="73" t="s">
        <v>201</v>
      </c>
      <c r="K31" s="65" t="s">
        <v>4</v>
      </c>
      <c r="L31" s="65" t="s">
        <v>4</v>
      </c>
      <c r="M31" s="65" t="s">
        <v>4</v>
      </c>
      <c r="N31" s="74"/>
      <c r="O31" s="13"/>
      <c r="P31" s="67">
        <f t="shared" si="0"/>
        <v>1970</v>
      </c>
      <c r="Q31" s="64"/>
      <c r="R31" s="77" t="s">
        <v>81</v>
      </c>
      <c r="S31" s="117" t="s">
        <v>49</v>
      </c>
      <c r="T31" s="73" t="s">
        <v>163</v>
      </c>
      <c r="U31" s="110"/>
      <c r="V31" s="13"/>
      <c r="W31" s="67">
        <f t="shared" si="16"/>
        <v>1970</v>
      </c>
      <c r="X31" s="13"/>
      <c r="Y31" s="78"/>
      <c r="Z31" s="35"/>
      <c r="AA31" s="35"/>
      <c r="AB31" s="35"/>
      <c r="AC31" s="19"/>
      <c r="AD31" s="45">
        <f t="shared" si="11"/>
        <v>0</v>
      </c>
      <c r="AE31" s="57">
        <v>46</v>
      </c>
      <c r="AF31" s="75" t="e">
        <f t="shared" si="12"/>
        <v>#DIV/0!</v>
      </c>
      <c r="AG31" s="13"/>
      <c r="AH31" s="67">
        <f t="shared" si="17"/>
        <v>1970</v>
      </c>
      <c r="AI31" s="13"/>
      <c r="AJ31" s="57">
        <v>0</v>
      </c>
      <c r="AK31" s="35">
        <v>0</v>
      </c>
      <c r="AL31" s="35">
        <v>0</v>
      </c>
      <c r="AM31" s="35">
        <v>0</v>
      </c>
      <c r="AN31" s="35">
        <v>0</v>
      </c>
      <c r="AO31" s="19">
        <v>0</v>
      </c>
      <c r="AP31" s="43">
        <v>0</v>
      </c>
      <c r="AQ31" s="39">
        <f t="shared" si="20"/>
        <v>0</v>
      </c>
      <c r="AR31" s="35"/>
      <c r="AS31" s="35"/>
      <c r="AT31" s="35"/>
      <c r="AU31" s="35"/>
      <c r="AV31" s="35"/>
      <c r="AW31" s="19"/>
      <c r="AX31" s="36">
        <f t="shared" si="13"/>
        <v>0</v>
      </c>
      <c r="AY31" s="47"/>
      <c r="AZ31" s="38"/>
      <c r="BA31" s="38"/>
      <c r="BB31" s="38"/>
      <c r="BC31" s="38"/>
      <c r="BD31" s="37"/>
      <c r="BE31" s="37"/>
      <c r="BF31" s="17">
        <f t="shared" si="14"/>
        <v>0</v>
      </c>
      <c r="BG31" s="13"/>
      <c r="BH31" s="67">
        <f t="shared" si="15"/>
        <v>1970</v>
      </c>
      <c r="BI31" s="13"/>
      <c r="BJ31" s="57">
        <v>0</v>
      </c>
      <c r="BK31" s="35">
        <v>0</v>
      </c>
      <c r="BL31" s="35">
        <v>0</v>
      </c>
      <c r="BM31" s="19">
        <v>0</v>
      </c>
      <c r="BN31" s="34">
        <v>0</v>
      </c>
      <c r="BO31" s="35">
        <v>0</v>
      </c>
      <c r="BP31" s="35">
        <v>0</v>
      </c>
      <c r="BQ31" s="80">
        <v>0</v>
      </c>
      <c r="BR31" s="34"/>
      <c r="BS31" s="35"/>
      <c r="BT31" s="35"/>
      <c r="BU31" s="35"/>
      <c r="BV31" s="35"/>
      <c r="BW31" s="19"/>
      <c r="BY31" s="30"/>
      <c r="BZ31" s="50"/>
      <c r="CA31" s="7">
        <v>39649</v>
      </c>
      <c r="CB31" s="2">
        <v>90</v>
      </c>
      <c r="CD31" s="4"/>
      <c r="CE31" s="4"/>
      <c r="CG31" s="4"/>
      <c r="CH31" s="4"/>
      <c r="CJ31" s="8">
        <v>39738</v>
      </c>
      <c r="CK31" s="1">
        <v>237</v>
      </c>
    </row>
    <row r="32" spans="1:89" ht="12.75">
      <c r="A32" s="13"/>
      <c r="B32" s="76">
        <f t="shared" si="18"/>
        <v>25</v>
      </c>
      <c r="C32" s="64"/>
      <c r="D32" s="76">
        <f t="shared" si="19"/>
        <v>1971</v>
      </c>
      <c r="E32" s="64"/>
      <c r="F32" s="73" t="s">
        <v>196</v>
      </c>
      <c r="G32" s="73" t="s">
        <v>194</v>
      </c>
      <c r="H32" s="73" t="s">
        <v>186</v>
      </c>
      <c r="I32" s="65" t="s">
        <v>239</v>
      </c>
      <c r="J32" s="73" t="s">
        <v>202</v>
      </c>
      <c r="K32" s="65" t="s">
        <v>4</v>
      </c>
      <c r="L32" s="65" t="s">
        <v>4</v>
      </c>
      <c r="M32" s="65" t="s">
        <v>4</v>
      </c>
      <c r="N32" s="74"/>
      <c r="O32" s="13"/>
      <c r="P32" s="67">
        <f t="shared" si="0"/>
        <v>1971</v>
      </c>
      <c r="Q32" s="64"/>
      <c r="R32" s="77" t="s">
        <v>82</v>
      </c>
      <c r="S32" s="117" t="s">
        <v>49</v>
      </c>
      <c r="T32" s="73" t="s">
        <v>162</v>
      </c>
      <c r="U32" s="110"/>
      <c r="V32" s="13"/>
      <c r="W32" s="67">
        <f t="shared" si="16"/>
        <v>1971</v>
      </c>
      <c r="X32" s="13"/>
      <c r="Y32" s="78"/>
      <c r="Z32" s="35"/>
      <c r="AA32" s="35"/>
      <c r="AB32" s="35"/>
      <c r="AC32" s="19"/>
      <c r="AD32" s="45">
        <f t="shared" si="11"/>
        <v>0</v>
      </c>
      <c r="AE32" s="58">
        <v>47</v>
      </c>
      <c r="AF32" s="75" t="e">
        <f t="shared" si="12"/>
        <v>#DIV/0!</v>
      </c>
      <c r="AG32" s="13"/>
      <c r="AH32" s="67">
        <f t="shared" si="17"/>
        <v>1971</v>
      </c>
      <c r="AI32" s="13"/>
      <c r="AJ32" s="57">
        <v>0</v>
      </c>
      <c r="AK32" s="35">
        <v>0</v>
      </c>
      <c r="AL32" s="35">
        <v>0</v>
      </c>
      <c r="AM32" s="35">
        <v>0</v>
      </c>
      <c r="AN32" s="35">
        <v>0</v>
      </c>
      <c r="AO32" s="19">
        <v>0</v>
      </c>
      <c r="AP32" s="43">
        <v>0</v>
      </c>
      <c r="AQ32" s="39">
        <f t="shared" si="20"/>
        <v>0</v>
      </c>
      <c r="AR32" s="35"/>
      <c r="AS32" s="35"/>
      <c r="AT32" s="35"/>
      <c r="AU32" s="35"/>
      <c r="AV32" s="35"/>
      <c r="AW32" s="19"/>
      <c r="AX32" s="36">
        <f t="shared" si="13"/>
        <v>0</v>
      </c>
      <c r="AY32" s="47"/>
      <c r="AZ32" s="38"/>
      <c r="BA32" s="38"/>
      <c r="BB32" s="38"/>
      <c r="BC32" s="38"/>
      <c r="BD32" s="37"/>
      <c r="BE32" s="37"/>
      <c r="BF32" s="17">
        <f t="shared" si="14"/>
        <v>0</v>
      </c>
      <c r="BG32" s="13"/>
      <c r="BH32" s="67">
        <f t="shared" si="15"/>
        <v>1971</v>
      </c>
      <c r="BI32" s="13"/>
      <c r="BJ32" s="57">
        <v>0</v>
      </c>
      <c r="BK32" s="35">
        <v>0</v>
      </c>
      <c r="BL32" s="35">
        <v>0</v>
      </c>
      <c r="BM32" s="19">
        <v>0</v>
      </c>
      <c r="BN32" s="34">
        <v>0</v>
      </c>
      <c r="BO32" s="35">
        <v>0</v>
      </c>
      <c r="BP32" s="35">
        <v>0</v>
      </c>
      <c r="BQ32" s="80">
        <v>0</v>
      </c>
      <c r="BR32" s="34"/>
      <c r="BS32" s="35"/>
      <c r="BT32" s="35"/>
      <c r="BU32" s="35"/>
      <c r="BV32" s="35"/>
      <c r="BW32" s="19"/>
      <c r="BY32" s="30"/>
      <c r="BZ32" s="50"/>
      <c r="CA32" s="8">
        <v>39672</v>
      </c>
      <c r="CB32" s="1">
        <v>167</v>
      </c>
      <c r="CD32" s="4"/>
      <c r="CE32" s="4"/>
      <c r="CG32" s="4"/>
      <c r="CH32" s="4"/>
      <c r="CJ32" s="8">
        <v>39740</v>
      </c>
      <c r="CK32" s="1">
        <v>240</v>
      </c>
    </row>
    <row r="33" spans="1:89" ht="12.75">
      <c r="A33" s="13"/>
      <c r="B33" s="76">
        <f t="shared" si="18"/>
        <v>26</v>
      </c>
      <c r="C33" s="64"/>
      <c r="D33" s="76">
        <f t="shared" si="19"/>
        <v>1972</v>
      </c>
      <c r="E33" s="64"/>
      <c r="F33" s="73" t="s">
        <v>196</v>
      </c>
      <c r="G33" s="73" t="s">
        <v>204</v>
      </c>
      <c r="H33" s="73" t="s">
        <v>186</v>
      </c>
      <c r="I33" s="65" t="s">
        <v>239</v>
      </c>
      <c r="J33" s="73" t="s">
        <v>203</v>
      </c>
      <c r="K33" s="65" t="s">
        <v>4</v>
      </c>
      <c r="L33" s="65" t="s">
        <v>4</v>
      </c>
      <c r="M33" s="65" t="s">
        <v>4</v>
      </c>
      <c r="N33" s="74"/>
      <c r="O33" s="13"/>
      <c r="P33" s="67">
        <f t="shared" si="0"/>
        <v>1972</v>
      </c>
      <c r="Q33" s="64"/>
      <c r="R33" s="77" t="s">
        <v>83</v>
      </c>
      <c r="S33" s="117" t="s">
        <v>49</v>
      </c>
      <c r="T33" s="73" t="s">
        <v>161</v>
      </c>
      <c r="U33" s="110"/>
      <c r="V33" s="13"/>
      <c r="W33" s="67">
        <f t="shared" si="16"/>
        <v>1972</v>
      </c>
      <c r="X33" s="13"/>
      <c r="Y33" s="78"/>
      <c r="Z33" s="35"/>
      <c r="AA33" s="35"/>
      <c r="AB33" s="35"/>
      <c r="AC33" s="19"/>
      <c r="AD33" s="45">
        <f t="shared" si="11"/>
        <v>0</v>
      </c>
      <c r="AE33" s="57">
        <v>51</v>
      </c>
      <c r="AF33" s="75" t="e">
        <f t="shared" si="12"/>
        <v>#DIV/0!</v>
      </c>
      <c r="AG33" s="13"/>
      <c r="AH33" s="67">
        <f t="shared" si="17"/>
        <v>1972</v>
      </c>
      <c r="AI33" s="13"/>
      <c r="AJ33" s="57">
        <v>0</v>
      </c>
      <c r="AK33" s="35">
        <v>0</v>
      </c>
      <c r="AL33" s="35">
        <v>0</v>
      </c>
      <c r="AM33" s="35">
        <v>0</v>
      </c>
      <c r="AN33" s="35">
        <v>0</v>
      </c>
      <c r="AO33" s="19">
        <v>0</v>
      </c>
      <c r="AP33" s="43">
        <v>0</v>
      </c>
      <c r="AQ33" s="39">
        <f t="shared" si="20"/>
        <v>0</v>
      </c>
      <c r="AR33" s="35"/>
      <c r="AS33" s="35"/>
      <c r="AT33" s="35"/>
      <c r="AU33" s="35"/>
      <c r="AV33" s="35"/>
      <c r="AW33" s="19"/>
      <c r="AX33" s="36">
        <f t="shared" si="13"/>
        <v>0</v>
      </c>
      <c r="AY33" s="47"/>
      <c r="AZ33" s="38"/>
      <c r="BA33" s="38"/>
      <c r="BB33" s="38"/>
      <c r="BC33" s="38"/>
      <c r="BD33" s="37"/>
      <c r="BE33" s="37"/>
      <c r="BF33" s="17">
        <f t="shared" si="14"/>
        <v>0</v>
      </c>
      <c r="BG33" s="13"/>
      <c r="BH33" s="67">
        <f t="shared" si="15"/>
        <v>1972</v>
      </c>
      <c r="BI33" s="13"/>
      <c r="BJ33" s="57">
        <v>0</v>
      </c>
      <c r="BK33" s="35">
        <v>0</v>
      </c>
      <c r="BL33" s="35">
        <v>0</v>
      </c>
      <c r="BM33" s="19">
        <v>0</v>
      </c>
      <c r="BN33" s="34">
        <v>0</v>
      </c>
      <c r="BO33" s="35">
        <v>0</v>
      </c>
      <c r="BP33" s="35">
        <v>0</v>
      </c>
      <c r="BQ33" s="80">
        <v>0</v>
      </c>
      <c r="BR33" s="34"/>
      <c r="BS33" s="35"/>
      <c r="BT33" s="35"/>
      <c r="BU33" s="35"/>
      <c r="BV33" s="35"/>
      <c r="BW33" s="19"/>
      <c r="BY33" s="30"/>
      <c r="BZ33" s="50"/>
      <c r="CA33" s="8">
        <v>39674</v>
      </c>
      <c r="CB33" s="1">
        <v>194</v>
      </c>
      <c r="CD33" s="4"/>
      <c r="CE33" s="4"/>
      <c r="CG33" s="4"/>
      <c r="CH33" s="4"/>
      <c r="CJ33" s="8">
        <v>39741</v>
      </c>
      <c r="CK33" s="1">
        <v>240</v>
      </c>
    </row>
    <row r="34" spans="1:89" ht="12.75">
      <c r="A34" s="13"/>
      <c r="B34" s="76">
        <f>B33+1</f>
        <v>27</v>
      </c>
      <c r="C34" s="64"/>
      <c r="D34" s="76">
        <f>D33+1</f>
        <v>1973</v>
      </c>
      <c r="E34" s="64"/>
      <c r="F34" s="118" t="s">
        <v>205</v>
      </c>
      <c r="G34" s="118" t="s">
        <v>205</v>
      </c>
      <c r="H34" s="73" t="s">
        <v>206</v>
      </c>
      <c r="I34" s="73" t="s">
        <v>240</v>
      </c>
      <c r="J34" s="73" t="s">
        <v>207</v>
      </c>
      <c r="K34" s="65" t="s">
        <v>4</v>
      </c>
      <c r="L34" s="65" t="s">
        <v>4</v>
      </c>
      <c r="M34" s="65" t="s">
        <v>4</v>
      </c>
      <c r="N34" s="74"/>
      <c r="O34" s="13"/>
      <c r="P34" s="67">
        <f t="shared" si="0"/>
        <v>1973</v>
      </c>
      <c r="Q34" s="64"/>
      <c r="R34" s="77" t="s">
        <v>84</v>
      </c>
      <c r="S34" s="117" t="s">
        <v>49</v>
      </c>
      <c r="T34" s="73" t="s">
        <v>160</v>
      </c>
      <c r="U34" s="110"/>
      <c r="V34" s="13"/>
      <c r="W34" s="67">
        <f t="shared" si="16"/>
        <v>1973</v>
      </c>
      <c r="X34" s="13"/>
      <c r="Y34" s="78"/>
      <c r="Z34" s="35"/>
      <c r="AA34" s="35"/>
      <c r="AB34" s="35"/>
      <c r="AC34" s="19"/>
      <c r="AD34" s="45">
        <f t="shared" si="11"/>
        <v>0</v>
      </c>
      <c r="AE34" s="57">
        <v>59</v>
      </c>
      <c r="AF34" s="75" t="e">
        <f t="shared" si="12"/>
        <v>#DIV/0!</v>
      </c>
      <c r="AG34" s="13"/>
      <c r="AH34" s="67">
        <f t="shared" si="17"/>
        <v>1973</v>
      </c>
      <c r="AI34" s="13"/>
      <c r="AJ34" s="57">
        <v>0</v>
      </c>
      <c r="AK34" s="35">
        <v>0</v>
      </c>
      <c r="AL34" s="35">
        <v>0</v>
      </c>
      <c r="AM34" s="35">
        <v>0</v>
      </c>
      <c r="AN34" s="35">
        <v>0</v>
      </c>
      <c r="AO34" s="19">
        <v>0</v>
      </c>
      <c r="AP34" s="43">
        <v>0</v>
      </c>
      <c r="AQ34" s="39">
        <f t="shared" si="20"/>
        <v>0</v>
      </c>
      <c r="AR34" s="35"/>
      <c r="AS34" s="35"/>
      <c r="AT34" s="35"/>
      <c r="AU34" s="35"/>
      <c r="AV34" s="35"/>
      <c r="AW34" s="19"/>
      <c r="AX34" s="36">
        <f t="shared" si="13"/>
        <v>0</v>
      </c>
      <c r="AY34" s="47"/>
      <c r="AZ34" s="38"/>
      <c r="BA34" s="38"/>
      <c r="BB34" s="38"/>
      <c r="BC34" s="38"/>
      <c r="BD34" s="37"/>
      <c r="BE34" s="37"/>
      <c r="BF34" s="17">
        <f t="shared" si="14"/>
        <v>0</v>
      </c>
      <c r="BG34" s="13"/>
      <c r="BH34" s="67">
        <f t="shared" si="15"/>
        <v>1973</v>
      </c>
      <c r="BI34" s="13"/>
      <c r="BJ34" s="57">
        <v>0</v>
      </c>
      <c r="BK34" s="35">
        <v>0</v>
      </c>
      <c r="BL34" s="35">
        <v>0</v>
      </c>
      <c r="BM34" s="19">
        <v>0</v>
      </c>
      <c r="BN34" s="34">
        <v>0</v>
      </c>
      <c r="BO34" s="35">
        <v>0</v>
      </c>
      <c r="BP34" s="35">
        <v>0</v>
      </c>
      <c r="BQ34" s="80">
        <v>0</v>
      </c>
      <c r="BR34" s="34"/>
      <c r="BS34" s="35"/>
      <c r="BT34" s="35"/>
      <c r="BU34" s="35"/>
      <c r="BV34" s="35"/>
      <c r="BW34" s="19"/>
      <c r="BY34" s="30"/>
      <c r="BZ34" s="50"/>
      <c r="CA34" s="8">
        <v>39684</v>
      </c>
      <c r="CB34" s="1">
        <v>241</v>
      </c>
      <c r="CD34" s="4"/>
      <c r="CE34" s="5"/>
      <c r="CG34" s="4"/>
      <c r="CH34" s="5"/>
      <c r="CJ34" s="8">
        <v>39744</v>
      </c>
      <c r="CK34" s="1">
        <v>246</v>
      </c>
    </row>
    <row r="35" spans="1:89" ht="12.75">
      <c r="A35" s="13"/>
      <c r="B35" s="76">
        <f t="shared" si="18"/>
        <v>28</v>
      </c>
      <c r="C35" s="64"/>
      <c r="D35" s="76">
        <f t="shared" si="19"/>
        <v>1974</v>
      </c>
      <c r="E35" s="64"/>
      <c r="F35" s="73" t="s">
        <v>208</v>
      </c>
      <c r="G35" s="73" t="s">
        <v>204</v>
      </c>
      <c r="H35" s="73" t="s">
        <v>209</v>
      </c>
      <c r="I35" s="65" t="s">
        <v>239</v>
      </c>
      <c r="J35" s="73" t="s">
        <v>210</v>
      </c>
      <c r="K35" s="65" t="s">
        <v>4</v>
      </c>
      <c r="L35" s="65" t="s">
        <v>4</v>
      </c>
      <c r="M35" s="65" t="s">
        <v>4</v>
      </c>
      <c r="N35" s="74"/>
      <c r="O35" s="13"/>
      <c r="P35" s="67">
        <f t="shared" si="0"/>
        <v>1974</v>
      </c>
      <c r="Q35" s="64"/>
      <c r="R35" s="77" t="s">
        <v>85</v>
      </c>
      <c r="S35" s="117" t="s">
        <v>49</v>
      </c>
      <c r="T35" s="73" t="s">
        <v>159</v>
      </c>
      <c r="U35" s="110"/>
      <c r="V35" s="13"/>
      <c r="W35" s="67">
        <f t="shared" si="16"/>
        <v>1974</v>
      </c>
      <c r="X35" s="13"/>
      <c r="Y35" s="78"/>
      <c r="Z35" s="35"/>
      <c r="AA35" s="35"/>
      <c r="AB35" s="35"/>
      <c r="AC35" s="81"/>
      <c r="AD35" s="45">
        <f t="shared" si="11"/>
        <v>0</v>
      </c>
      <c r="AE35" s="57">
        <v>59</v>
      </c>
      <c r="AF35" s="75" t="e">
        <f t="shared" si="12"/>
        <v>#DIV/0!</v>
      </c>
      <c r="AG35" s="13"/>
      <c r="AH35" s="67">
        <f t="shared" si="17"/>
        <v>1974</v>
      </c>
      <c r="AI35" s="13"/>
      <c r="AJ35" s="57">
        <v>0</v>
      </c>
      <c r="AK35" s="35">
        <v>0</v>
      </c>
      <c r="AL35" s="35">
        <v>0</v>
      </c>
      <c r="AM35" s="35">
        <v>0</v>
      </c>
      <c r="AN35" s="35">
        <v>0</v>
      </c>
      <c r="AO35" s="19">
        <v>0</v>
      </c>
      <c r="AP35" s="43">
        <v>0</v>
      </c>
      <c r="AQ35" s="39">
        <f t="shared" si="20"/>
        <v>0</v>
      </c>
      <c r="AR35" s="35"/>
      <c r="AS35" s="35"/>
      <c r="AT35" s="35"/>
      <c r="AU35" s="35"/>
      <c r="AV35" s="35"/>
      <c r="AW35" s="19"/>
      <c r="AX35" s="36">
        <f t="shared" si="13"/>
        <v>0</v>
      </c>
      <c r="AY35" s="47"/>
      <c r="AZ35" s="38"/>
      <c r="BA35" s="38"/>
      <c r="BB35" s="38"/>
      <c r="BC35" s="38"/>
      <c r="BD35" s="37"/>
      <c r="BE35" s="37"/>
      <c r="BF35" s="17">
        <f t="shared" si="14"/>
        <v>0</v>
      </c>
      <c r="BG35" s="13"/>
      <c r="BH35" s="67">
        <f t="shared" si="15"/>
        <v>1974</v>
      </c>
      <c r="BI35" s="13"/>
      <c r="BJ35" s="57">
        <v>0</v>
      </c>
      <c r="BK35" s="35">
        <v>0</v>
      </c>
      <c r="BL35" s="35">
        <v>0</v>
      </c>
      <c r="BM35" s="19">
        <v>0</v>
      </c>
      <c r="BN35" s="34">
        <v>0</v>
      </c>
      <c r="BO35" s="35">
        <v>0</v>
      </c>
      <c r="BP35" s="35">
        <v>0</v>
      </c>
      <c r="BQ35" s="80">
        <v>0</v>
      </c>
      <c r="BR35" s="34"/>
      <c r="BS35" s="35"/>
      <c r="BT35" s="35"/>
      <c r="BU35" s="35"/>
      <c r="BV35" s="35"/>
      <c r="BW35" s="19"/>
      <c r="BY35" s="30"/>
      <c r="BZ35" s="50"/>
      <c r="CA35" s="8">
        <v>39689</v>
      </c>
      <c r="CB35" s="1">
        <v>299</v>
      </c>
      <c r="CD35" s="4"/>
      <c r="CE35" s="5"/>
      <c r="CG35" s="4"/>
      <c r="CH35" s="5"/>
      <c r="CJ35" s="8">
        <v>39745</v>
      </c>
      <c r="CK35" s="1">
        <v>245</v>
      </c>
    </row>
    <row r="36" spans="1:89" ht="12.75">
      <c r="A36" s="13"/>
      <c r="B36" s="76">
        <f t="shared" si="18"/>
        <v>29</v>
      </c>
      <c r="C36" s="64"/>
      <c r="D36" s="76">
        <f t="shared" si="19"/>
        <v>1975</v>
      </c>
      <c r="E36" s="64"/>
      <c r="F36" s="73" t="s">
        <v>208</v>
      </c>
      <c r="G36" s="73" t="s">
        <v>204</v>
      </c>
      <c r="H36" s="73" t="s">
        <v>209</v>
      </c>
      <c r="I36" s="65" t="s">
        <v>239</v>
      </c>
      <c r="J36" s="73" t="s">
        <v>211</v>
      </c>
      <c r="K36" s="65" t="s">
        <v>4</v>
      </c>
      <c r="L36" s="65" t="s">
        <v>4</v>
      </c>
      <c r="M36" s="65" t="s">
        <v>4</v>
      </c>
      <c r="N36" s="74"/>
      <c r="O36" s="13"/>
      <c r="P36" s="67">
        <f t="shared" si="0"/>
        <v>1975</v>
      </c>
      <c r="Q36" s="64"/>
      <c r="R36" s="77" t="s">
        <v>86</v>
      </c>
      <c r="S36" s="117" t="s">
        <v>49</v>
      </c>
      <c r="T36" s="73" t="s">
        <v>158</v>
      </c>
      <c r="U36" s="110"/>
      <c r="V36" s="13"/>
      <c r="W36" s="67">
        <f t="shared" si="16"/>
        <v>1975</v>
      </c>
      <c r="X36" s="13"/>
      <c r="Y36" s="59"/>
      <c r="Z36" s="82"/>
      <c r="AA36" s="82"/>
      <c r="AB36" s="82"/>
      <c r="AC36" s="81"/>
      <c r="AD36" s="45">
        <f t="shared" si="11"/>
        <v>0</v>
      </c>
      <c r="AE36" s="57">
        <v>62</v>
      </c>
      <c r="AF36" s="75" t="e">
        <f t="shared" si="12"/>
        <v>#DIV/0!</v>
      </c>
      <c r="AG36" s="13"/>
      <c r="AH36" s="67">
        <f t="shared" si="17"/>
        <v>1975</v>
      </c>
      <c r="AI36" s="13"/>
      <c r="AJ36" s="57">
        <v>0</v>
      </c>
      <c r="AK36" s="35">
        <v>0</v>
      </c>
      <c r="AL36" s="35">
        <v>0</v>
      </c>
      <c r="AM36" s="35">
        <v>0</v>
      </c>
      <c r="AN36" s="35">
        <v>0</v>
      </c>
      <c r="AO36" s="19">
        <v>0</v>
      </c>
      <c r="AP36" s="43">
        <v>0</v>
      </c>
      <c r="AQ36" s="39">
        <f t="shared" si="20"/>
        <v>0</v>
      </c>
      <c r="AR36" s="82"/>
      <c r="AS36" s="82"/>
      <c r="AT36" s="82"/>
      <c r="AU36" s="82"/>
      <c r="AV36" s="82"/>
      <c r="AW36" s="19"/>
      <c r="AX36" s="36">
        <f t="shared" si="13"/>
        <v>0</v>
      </c>
      <c r="AY36" s="47"/>
      <c r="AZ36" s="38"/>
      <c r="BA36" s="38"/>
      <c r="BB36" s="38"/>
      <c r="BC36" s="38"/>
      <c r="BD36" s="37"/>
      <c r="BE36" s="37"/>
      <c r="BF36" s="17">
        <f t="shared" si="14"/>
        <v>0</v>
      </c>
      <c r="BG36" s="13"/>
      <c r="BH36" s="67">
        <f t="shared" si="15"/>
        <v>1975</v>
      </c>
      <c r="BI36" s="13"/>
      <c r="BJ36" s="57">
        <v>0</v>
      </c>
      <c r="BK36" s="35">
        <v>0</v>
      </c>
      <c r="BL36" s="35">
        <v>0</v>
      </c>
      <c r="BM36" s="19">
        <v>0</v>
      </c>
      <c r="BN36" s="34">
        <v>0</v>
      </c>
      <c r="BO36" s="35">
        <v>0</v>
      </c>
      <c r="BP36" s="35">
        <v>0</v>
      </c>
      <c r="BQ36" s="80">
        <v>0</v>
      </c>
      <c r="BR36" s="34"/>
      <c r="BS36" s="35"/>
      <c r="BT36" s="35"/>
      <c r="BU36" s="35"/>
      <c r="BV36" s="35"/>
      <c r="BW36" s="19"/>
      <c r="BY36" s="30"/>
      <c r="BZ36" s="50"/>
      <c r="CA36" s="8">
        <v>39694</v>
      </c>
      <c r="CB36" s="1">
        <v>381</v>
      </c>
      <c r="CD36" s="4"/>
      <c r="CE36" s="5"/>
      <c r="CG36" s="4"/>
      <c r="CH36" s="5"/>
      <c r="CJ36" s="8">
        <v>39746</v>
      </c>
      <c r="CK36" s="1">
        <v>250</v>
      </c>
    </row>
    <row r="37" spans="1:89" ht="12.75">
      <c r="A37" s="13"/>
      <c r="B37" s="76">
        <f t="shared" si="18"/>
        <v>30</v>
      </c>
      <c r="C37" s="64"/>
      <c r="D37" s="76">
        <f t="shared" si="19"/>
        <v>1976</v>
      </c>
      <c r="E37" s="64"/>
      <c r="F37" s="73" t="s">
        <v>208</v>
      </c>
      <c r="G37" s="73" t="s">
        <v>204</v>
      </c>
      <c r="H37" s="73" t="s">
        <v>209</v>
      </c>
      <c r="I37" s="65" t="s">
        <v>239</v>
      </c>
      <c r="J37" s="73" t="s">
        <v>212</v>
      </c>
      <c r="K37" s="65" t="s">
        <v>4</v>
      </c>
      <c r="L37" s="65" t="s">
        <v>4</v>
      </c>
      <c r="M37" s="65" t="s">
        <v>4</v>
      </c>
      <c r="N37" s="74"/>
      <c r="O37" s="13"/>
      <c r="P37" s="67">
        <f t="shared" si="0"/>
        <v>1976</v>
      </c>
      <c r="Q37" s="64"/>
      <c r="R37" s="77" t="s">
        <v>87</v>
      </c>
      <c r="S37" s="117" t="s">
        <v>49</v>
      </c>
      <c r="T37" s="73" t="s">
        <v>157</v>
      </c>
      <c r="U37" s="110"/>
      <c r="V37" s="13"/>
      <c r="W37" s="67">
        <f t="shared" si="16"/>
        <v>1976</v>
      </c>
      <c r="X37" s="13"/>
      <c r="Y37" s="59"/>
      <c r="Z37" s="35"/>
      <c r="AA37" s="35"/>
      <c r="AB37" s="35"/>
      <c r="AC37" s="81"/>
      <c r="AD37" s="45">
        <f t="shared" si="11"/>
        <v>0</v>
      </c>
      <c r="AE37" s="57">
        <v>70</v>
      </c>
      <c r="AF37" s="75" t="e">
        <f t="shared" si="12"/>
        <v>#DIV/0!</v>
      </c>
      <c r="AG37" s="13"/>
      <c r="AH37" s="67">
        <f t="shared" si="17"/>
        <v>1976</v>
      </c>
      <c r="AI37" s="13"/>
      <c r="AJ37" s="57">
        <v>0</v>
      </c>
      <c r="AK37" s="35">
        <v>0</v>
      </c>
      <c r="AL37" s="35">
        <v>0</v>
      </c>
      <c r="AM37" s="35">
        <v>0</v>
      </c>
      <c r="AN37" s="35">
        <v>0</v>
      </c>
      <c r="AO37" s="19">
        <v>0</v>
      </c>
      <c r="AP37" s="43">
        <v>0</v>
      </c>
      <c r="AQ37" s="39">
        <f t="shared" si="20"/>
        <v>0</v>
      </c>
      <c r="AR37" s="35"/>
      <c r="AS37" s="35"/>
      <c r="AT37" s="35"/>
      <c r="AU37" s="35"/>
      <c r="AV37" s="35"/>
      <c r="AW37" s="19"/>
      <c r="AX37" s="36">
        <f t="shared" si="13"/>
        <v>0</v>
      </c>
      <c r="AY37" s="47"/>
      <c r="AZ37" s="38"/>
      <c r="BA37" s="38"/>
      <c r="BB37" s="38"/>
      <c r="BC37" s="38"/>
      <c r="BD37" s="37"/>
      <c r="BE37" s="37"/>
      <c r="BF37" s="17">
        <f t="shared" si="14"/>
        <v>0</v>
      </c>
      <c r="BG37" s="13"/>
      <c r="BH37" s="67">
        <f t="shared" si="15"/>
        <v>1976</v>
      </c>
      <c r="BI37" s="13"/>
      <c r="BJ37" s="57">
        <v>0</v>
      </c>
      <c r="BK37" s="35">
        <v>0</v>
      </c>
      <c r="BL37" s="35">
        <v>0</v>
      </c>
      <c r="BM37" s="19">
        <v>0</v>
      </c>
      <c r="BN37" s="34">
        <v>0</v>
      </c>
      <c r="BO37" s="35">
        <v>0</v>
      </c>
      <c r="BP37" s="35">
        <v>0</v>
      </c>
      <c r="BQ37" s="80">
        <v>0</v>
      </c>
      <c r="BR37" s="34"/>
      <c r="BS37" s="35"/>
      <c r="BT37" s="35"/>
      <c r="BU37" s="35"/>
      <c r="BV37" s="35"/>
      <c r="BW37" s="19"/>
      <c r="BY37" s="30"/>
      <c r="BZ37" s="50"/>
      <c r="CA37" s="8">
        <v>39695</v>
      </c>
      <c r="CB37" s="1">
        <v>410</v>
      </c>
      <c r="CD37" s="4"/>
      <c r="CE37" s="5"/>
      <c r="CG37" s="4"/>
      <c r="CH37" s="5"/>
      <c r="CJ37" s="8">
        <v>39747</v>
      </c>
      <c r="CK37" s="1">
        <v>254</v>
      </c>
    </row>
    <row r="38" spans="1:89" ht="12.75">
      <c r="A38" s="13"/>
      <c r="B38" s="76">
        <f t="shared" si="18"/>
        <v>31</v>
      </c>
      <c r="C38" s="64"/>
      <c r="D38" s="76">
        <f t="shared" si="19"/>
        <v>1977</v>
      </c>
      <c r="E38" s="64"/>
      <c r="F38" s="73" t="s">
        <v>213</v>
      </c>
      <c r="G38" s="73" t="s">
        <v>213</v>
      </c>
      <c r="H38" s="73" t="s">
        <v>214</v>
      </c>
      <c r="I38" s="65" t="s">
        <v>239</v>
      </c>
      <c r="J38" s="73" t="s">
        <v>215</v>
      </c>
      <c r="K38" s="65" t="s">
        <v>4</v>
      </c>
      <c r="L38" s="65" t="s">
        <v>4</v>
      </c>
      <c r="M38" s="65" t="s">
        <v>4</v>
      </c>
      <c r="N38" s="74"/>
      <c r="O38" s="13"/>
      <c r="P38" s="67">
        <f t="shared" si="0"/>
        <v>1977</v>
      </c>
      <c r="Q38" s="64"/>
      <c r="R38" s="77" t="s">
        <v>88</v>
      </c>
      <c r="S38" s="117" t="s">
        <v>49</v>
      </c>
      <c r="T38" s="73" t="s">
        <v>156</v>
      </c>
      <c r="U38" s="110"/>
      <c r="V38" s="13"/>
      <c r="W38" s="67">
        <f t="shared" si="16"/>
        <v>1977</v>
      </c>
      <c r="X38" s="13"/>
      <c r="Y38" s="59"/>
      <c r="Z38" s="35"/>
      <c r="AA38" s="35"/>
      <c r="AB38" s="35"/>
      <c r="AC38" s="81"/>
      <c r="AD38" s="45">
        <f t="shared" si="11"/>
        <v>0</v>
      </c>
      <c r="AE38" s="57">
        <v>92</v>
      </c>
      <c r="AF38" s="75" t="e">
        <f t="shared" si="12"/>
        <v>#DIV/0!</v>
      </c>
      <c r="AG38" s="13"/>
      <c r="AH38" s="67">
        <f t="shared" si="17"/>
        <v>1977</v>
      </c>
      <c r="AI38" s="13"/>
      <c r="AJ38" s="57">
        <v>0</v>
      </c>
      <c r="AK38" s="35">
        <v>0</v>
      </c>
      <c r="AL38" s="35">
        <v>0</v>
      </c>
      <c r="AM38" s="35">
        <v>0</v>
      </c>
      <c r="AN38" s="35">
        <v>0</v>
      </c>
      <c r="AO38" s="19">
        <v>0</v>
      </c>
      <c r="AP38" s="43">
        <v>0</v>
      </c>
      <c r="AQ38" s="39">
        <f t="shared" si="20"/>
        <v>0</v>
      </c>
      <c r="AR38" s="35"/>
      <c r="AS38" s="35"/>
      <c r="AT38" s="35"/>
      <c r="AU38" s="35"/>
      <c r="AV38" s="35"/>
      <c r="AW38" s="19"/>
      <c r="AX38" s="36">
        <f t="shared" si="13"/>
        <v>0</v>
      </c>
      <c r="AY38" s="47"/>
      <c r="AZ38" s="38"/>
      <c r="BA38" s="38"/>
      <c r="BB38" s="38"/>
      <c r="BC38" s="38"/>
      <c r="BD38" s="37"/>
      <c r="BE38" s="37"/>
      <c r="BF38" s="17">
        <f t="shared" si="14"/>
        <v>0</v>
      </c>
      <c r="BG38" s="13"/>
      <c r="BH38" s="67">
        <f t="shared" si="15"/>
        <v>1977</v>
      </c>
      <c r="BI38" s="13"/>
      <c r="BJ38" s="57">
        <v>0</v>
      </c>
      <c r="BK38" s="35">
        <v>0</v>
      </c>
      <c r="BL38" s="35">
        <v>0</v>
      </c>
      <c r="BM38" s="19">
        <v>0</v>
      </c>
      <c r="BN38" s="34">
        <v>0</v>
      </c>
      <c r="BO38" s="35">
        <v>0</v>
      </c>
      <c r="BP38" s="35">
        <v>0</v>
      </c>
      <c r="BQ38" s="80">
        <v>0</v>
      </c>
      <c r="BR38" s="34"/>
      <c r="BS38" s="35"/>
      <c r="BT38" s="35"/>
      <c r="BU38" s="35"/>
      <c r="BV38" s="35"/>
      <c r="BW38" s="19"/>
      <c r="BY38" s="30"/>
      <c r="BZ38" s="50"/>
      <c r="CA38" s="8">
        <v>39702</v>
      </c>
      <c r="CB38" s="1">
        <v>610</v>
      </c>
      <c r="CD38" s="4"/>
      <c r="CE38" s="5"/>
      <c r="CG38" s="4"/>
      <c r="CH38" s="5"/>
      <c r="CJ38" s="8">
        <v>39750</v>
      </c>
      <c r="CK38" s="1">
        <v>266</v>
      </c>
    </row>
    <row r="39" spans="1:89" ht="12.75">
      <c r="A39" s="13"/>
      <c r="B39" s="76">
        <f t="shared" si="18"/>
        <v>32</v>
      </c>
      <c r="C39" s="64"/>
      <c r="D39" s="76">
        <f t="shared" si="19"/>
        <v>1978</v>
      </c>
      <c r="E39" s="64"/>
      <c r="F39" s="73" t="s">
        <v>213</v>
      </c>
      <c r="G39" s="73" t="s">
        <v>213</v>
      </c>
      <c r="H39" s="73" t="s">
        <v>214</v>
      </c>
      <c r="I39" s="65" t="s">
        <v>239</v>
      </c>
      <c r="J39" s="73" t="s">
        <v>216</v>
      </c>
      <c r="K39" s="65" t="s">
        <v>4</v>
      </c>
      <c r="L39" s="65" t="s">
        <v>4</v>
      </c>
      <c r="M39" s="65" t="s">
        <v>4</v>
      </c>
      <c r="N39" s="74"/>
      <c r="O39" s="13"/>
      <c r="P39" s="67">
        <f t="shared" si="0"/>
        <v>1978</v>
      </c>
      <c r="Q39" s="64"/>
      <c r="R39" s="77" t="s">
        <v>89</v>
      </c>
      <c r="S39" s="117" t="s">
        <v>49</v>
      </c>
      <c r="T39" s="73" t="s">
        <v>155</v>
      </c>
      <c r="U39" s="110"/>
      <c r="V39" s="13"/>
      <c r="W39" s="67">
        <f t="shared" si="16"/>
        <v>1978</v>
      </c>
      <c r="X39" s="13"/>
      <c r="Y39" s="59"/>
      <c r="Z39" s="35"/>
      <c r="AA39" s="35"/>
      <c r="AB39" s="35"/>
      <c r="AC39" s="81"/>
      <c r="AD39" s="45">
        <f t="shared" si="11"/>
        <v>0</v>
      </c>
      <c r="AE39" s="57">
        <v>78</v>
      </c>
      <c r="AF39" s="75" t="e">
        <f t="shared" si="12"/>
        <v>#DIV/0!</v>
      </c>
      <c r="AG39" s="13"/>
      <c r="AH39" s="67">
        <f t="shared" si="17"/>
        <v>1978</v>
      </c>
      <c r="AI39" s="13"/>
      <c r="AJ39" s="57">
        <v>0</v>
      </c>
      <c r="AK39" s="35">
        <v>0</v>
      </c>
      <c r="AL39" s="35">
        <v>0</v>
      </c>
      <c r="AM39" s="35">
        <v>0</v>
      </c>
      <c r="AN39" s="35">
        <v>0</v>
      </c>
      <c r="AO39" s="19">
        <v>0</v>
      </c>
      <c r="AP39" s="43">
        <v>0</v>
      </c>
      <c r="AQ39" s="39">
        <f t="shared" si="20"/>
        <v>0</v>
      </c>
      <c r="AR39" s="35"/>
      <c r="AS39" s="35"/>
      <c r="AT39" s="35"/>
      <c r="AU39" s="35"/>
      <c r="AV39" s="35"/>
      <c r="AW39" s="19"/>
      <c r="AX39" s="36">
        <f t="shared" si="13"/>
        <v>0</v>
      </c>
      <c r="AY39" s="47"/>
      <c r="AZ39" s="38"/>
      <c r="BA39" s="38"/>
      <c r="BB39" s="38"/>
      <c r="BC39" s="38"/>
      <c r="BD39" s="37"/>
      <c r="BE39" s="37"/>
      <c r="BF39" s="17">
        <f t="shared" si="14"/>
        <v>0</v>
      </c>
      <c r="BG39" s="13"/>
      <c r="BH39" s="67">
        <f t="shared" si="15"/>
        <v>1978</v>
      </c>
      <c r="BI39" s="13"/>
      <c r="BJ39" s="57">
        <v>0</v>
      </c>
      <c r="BK39" s="35">
        <v>0</v>
      </c>
      <c r="BL39" s="35">
        <v>0</v>
      </c>
      <c r="BM39" s="19">
        <v>0</v>
      </c>
      <c r="BN39" s="34">
        <v>0</v>
      </c>
      <c r="BO39" s="35">
        <v>0</v>
      </c>
      <c r="BP39" s="35">
        <v>0</v>
      </c>
      <c r="BQ39" s="80">
        <v>0</v>
      </c>
      <c r="BR39" s="34"/>
      <c r="BS39" s="35"/>
      <c r="BT39" s="35"/>
      <c r="BU39" s="35"/>
      <c r="BV39" s="35"/>
      <c r="BW39" s="19"/>
      <c r="BY39" s="30"/>
      <c r="BZ39" s="50"/>
      <c r="CA39" s="8">
        <v>39704</v>
      </c>
      <c r="CB39" s="1">
        <v>660</v>
      </c>
      <c r="CD39" s="4"/>
      <c r="CE39" s="5"/>
      <c r="CG39" s="4"/>
      <c r="CH39" s="5"/>
      <c r="CJ39" s="8">
        <v>39752</v>
      </c>
      <c r="CK39" s="1">
        <v>273</v>
      </c>
    </row>
    <row r="40" spans="1:89" ht="12.75">
      <c r="A40" s="13"/>
      <c r="B40" s="76">
        <f t="shared" si="18"/>
        <v>33</v>
      </c>
      <c r="C40" s="64"/>
      <c r="D40" s="76">
        <f t="shared" si="19"/>
        <v>1979</v>
      </c>
      <c r="E40" s="64"/>
      <c r="F40" s="73" t="s">
        <v>213</v>
      </c>
      <c r="G40" s="73" t="s">
        <v>213</v>
      </c>
      <c r="H40" s="73" t="s">
        <v>217</v>
      </c>
      <c r="I40" s="65" t="s">
        <v>239</v>
      </c>
      <c r="J40" s="73" t="s">
        <v>218</v>
      </c>
      <c r="K40" s="65" t="s">
        <v>4</v>
      </c>
      <c r="L40" s="65" t="s">
        <v>4</v>
      </c>
      <c r="M40" s="65" t="s">
        <v>4</v>
      </c>
      <c r="N40" s="74"/>
      <c r="O40" s="13"/>
      <c r="P40" s="67">
        <f aca="true" t="shared" si="21" ref="P40:P71">D40</f>
        <v>1979</v>
      </c>
      <c r="Q40" s="64"/>
      <c r="R40" s="77" t="s">
        <v>90</v>
      </c>
      <c r="S40" s="117" t="s">
        <v>49</v>
      </c>
      <c r="T40" s="73" t="s">
        <v>154</v>
      </c>
      <c r="U40" s="110"/>
      <c r="V40" s="13"/>
      <c r="W40" s="67">
        <f t="shared" si="16"/>
        <v>1979</v>
      </c>
      <c r="X40" s="13"/>
      <c r="Y40" s="59"/>
      <c r="Z40" s="35"/>
      <c r="AA40" s="35"/>
      <c r="AB40" s="35"/>
      <c r="AC40" s="19"/>
      <c r="AD40" s="45">
        <f t="shared" si="11"/>
        <v>0</v>
      </c>
      <c r="AE40" s="57">
        <v>80</v>
      </c>
      <c r="AF40" s="75" t="e">
        <f t="shared" si="12"/>
        <v>#DIV/0!</v>
      </c>
      <c r="AG40" s="13"/>
      <c r="AH40" s="67">
        <f t="shared" si="17"/>
        <v>1979</v>
      </c>
      <c r="AI40" s="13"/>
      <c r="AJ40" s="57">
        <v>0</v>
      </c>
      <c r="AK40" s="35">
        <v>0</v>
      </c>
      <c r="AL40" s="35">
        <v>0</v>
      </c>
      <c r="AM40" s="35">
        <v>0</v>
      </c>
      <c r="AN40" s="35">
        <v>0</v>
      </c>
      <c r="AO40" s="19">
        <v>0</v>
      </c>
      <c r="AP40" s="43">
        <v>0</v>
      </c>
      <c r="AQ40" s="39">
        <f t="shared" si="20"/>
        <v>0</v>
      </c>
      <c r="AR40" s="35"/>
      <c r="AS40" s="35"/>
      <c r="AT40" s="35"/>
      <c r="AU40" s="35"/>
      <c r="AV40" s="35"/>
      <c r="AW40" s="19"/>
      <c r="AX40" s="36">
        <f t="shared" si="13"/>
        <v>0</v>
      </c>
      <c r="AY40" s="47"/>
      <c r="AZ40" s="38"/>
      <c r="BA40" s="38"/>
      <c r="BB40" s="38"/>
      <c r="BC40" s="38"/>
      <c r="BD40" s="37"/>
      <c r="BE40" s="37"/>
      <c r="BF40" s="17">
        <f t="shared" si="14"/>
        <v>0</v>
      </c>
      <c r="BG40" s="13"/>
      <c r="BH40" s="67">
        <f t="shared" si="15"/>
        <v>1979</v>
      </c>
      <c r="BI40" s="13"/>
      <c r="BJ40" s="57">
        <v>0</v>
      </c>
      <c r="BK40" s="35">
        <v>0</v>
      </c>
      <c r="BL40" s="35">
        <v>0</v>
      </c>
      <c r="BM40" s="19">
        <v>0</v>
      </c>
      <c r="BN40" s="34">
        <v>0</v>
      </c>
      <c r="BO40" s="35">
        <v>0</v>
      </c>
      <c r="BP40" s="35">
        <v>0</v>
      </c>
      <c r="BQ40" s="80">
        <v>0</v>
      </c>
      <c r="BR40" s="34"/>
      <c r="BS40" s="35"/>
      <c r="BT40" s="35"/>
      <c r="BU40" s="35"/>
      <c r="BV40" s="35"/>
      <c r="BW40" s="19"/>
      <c r="BY40" s="30"/>
      <c r="BZ40" s="50"/>
      <c r="CA40" s="8">
        <v>39715</v>
      </c>
      <c r="CB40" s="1">
        <v>713</v>
      </c>
      <c r="CD40" s="4"/>
      <c r="CE40" s="5"/>
      <c r="CG40" s="4"/>
      <c r="CH40" s="5"/>
      <c r="CJ40" s="8">
        <v>39753</v>
      </c>
      <c r="CK40" s="1">
        <v>274</v>
      </c>
    </row>
    <row r="41" spans="1:89" ht="12.75">
      <c r="A41" s="13"/>
      <c r="B41" s="76">
        <f t="shared" si="18"/>
        <v>34</v>
      </c>
      <c r="C41" s="64"/>
      <c r="D41" s="76">
        <f t="shared" si="19"/>
        <v>1980</v>
      </c>
      <c r="E41" s="64"/>
      <c r="F41" s="73" t="s">
        <v>213</v>
      </c>
      <c r="G41" s="73" t="s">
        <v>213</v>
      </c>
      <c r="H41" s="73" t="s">
        <v>219</v>
      </c>
      <c r="I41" s="73" t="s">
        <v>241</v>
      </c>
      <c r="J41" s="73" t="s">
        <v>220</v>
      </c>
      <c r="K41" s="65" t="s">
        <v>4</v>
      </c>
      <c r="L41" s="65" t="s">
        <v>4</v>
      </c>
      <c r="M41" s="65" t="s">
        <v>4</v>
      </c>
      <c r="N41" s="74"/>
      <c r="O41" s="13"/>
      <c r="P41" s="67">
        <f t="shared" si="21"/>
        <v>1980</v>
      </c>
      <c r="Q41" s="64"/>
      <c r="R41" s="77" t="s">
        <v>91</v>
      </c>
      <c r="S41" s="117" t="s">
        <v>49</v>
      </c>
      <c r="T41" s="73" t="s">
        <v>153</v>
      </c>
      <c r="U41" s="110"/>
      <c r="V41" s="13"/>
      <c r="W41" s="67">
        <f t="shared" si="16"/>
        <v>1980</v>
      </c>
      <c r="X41" s="13"/>
      <c r="Y41" s="59"/>
      <c r="Z41" s="35"/>
      <c r="AA41" s="35"/>
      <c r="AB41" s="35"/>
      <c r="AC41" s="19"/>
      <c r="AD41" s="45">
        <f t="shared" si="11"/>
        <v>0</v>
      </c>
      <c r="AE41" s="57">
        <v>72</v>
      </c>
      <c r="AF41" s="75" t="e">
        <f t="shared" si="12"/>
        <v>#DIV/0!</v>
      </c>
      <c r="AG41" s="13"/>
      <c r="AH41" s="67">
        <f t="shared" si="17"/>
        <v>1980</v>
      </c>
      <c r="AI41" s="13"/>
      <c r="AJ41" s="57">
        <v>0</v>
      </c>
      <c r="AK41" s="35">
        <v>0</v>
      </c>
      <c r="AL41" s="35">
        <v>0</v>
      </c>
      <c r="AM41" s="35">
        <v>0</v>
      </c>
      <c r="AN41" s="35">
        <v>0</v>
      </c>
      <c r="AO41" s="19">
        <v>0</v>
      </c>
      <c r="AP41" s="43">
        <v>0</v>
      </c>
      <c r="AQ41" s="39">
        <f t="shared" si="20"/>
        <v>0</v>
      </c>
      <c r="AR41" s="35"/>
      <c r="AS41" s="35"/>
      <c r="AT41" s="35"/>
      <c r="AU41" s="35"/>
      <c r="AV41" s="35"/>
      <c r="AW41" s="19"/>
      <c r="AX41" s="36">
        <f t="shared" si="13"/>
        <v>0</v>
      </c>
      <c r="AY41" s="47"/>
      <c r="AZ41" s="38"/>
      <c r="BA41" s="38"/>
      <c r="BB41" s="38"/>
      <c r="BC41" s="38"/>
      <c r="BD41" s="37"/>
      <c r="BE41" s="37"/>
      <c r="BF41" s="17">
        <f t="shared" si="14"/>
        <v>0</v>
      </c>
      <c r="BG41" s="13"/>
      <c r="BH41" s="67">
        <f t="shared" si="15"/>
        <v>1980</v>
      </c>
      <c r="BI41" s="13"/>
      <c r="BJ41" s="57">
        <v>0</v>
      </c>
      <c r="BK41" s="35">
        <v>0</v>
      </c>
      <c r="BL41" s="35">
        <v>0</v>
      </c>
      <c r="BM41" s="19">
        <v>0</v>
      </c>
      <c r="BN41" s="34">
        <v>0</v>
      </c>
      <c r="BO41" s="35">
        <v>0</v>
      </c>
      <c r="BP41" s="35">
        <v>0</v>
      </c>
      <c r="BQ41" s="80">
        <v>0</v>
      </c>
      <c r="BR41" s="34"/>
      <c r="BS41" s="35"/>
      <c r="BT41" s="35"/>
      <c r="BU41" s="35"/>
      <c r="BV41" s="35"/>
      <c r="BW41" s="19"/>
      <c r="BY41" s="30"/>
      <c r="BZ41" s="50"/>
      <c r="CA41" s="8">
        <v>39736</v>
      </c>
      <c r="CB41" s="1">
        <v>769</v>
      </c>
      <c r="CD41" s="4"/>
      <c r="CE41" s="5"/>
      <c r="CG41" s="4"/>
      <c r="CH41" s="5"/>
      <c r="CJ41" s="8">
        <v>39754</v>
      </c>
      <c r="CK41" s="1">
        <v>292</v>
      </c>
    </row>
    <row r="42" spans="1:86" ht="12.75">
      <c r="A42" s="13"/>
      <c r="B42" s="76">
        <f t="shared" si="18"/>
        <v>35</v>
      </c>
      <c r="C42" s="64"/>
      <c r="D42" s="76">
        <f t="shared" si="19"/>
        <v>1981</v>
      </c>
      <c r="E42" s="64"/>
      <c r="F42" s="73" t="s">
        <v>213</v>
      </c>
      <c r="G42" s="73" t="s">
        <v>221</v>
      </c>
      <c r="H42" s="73" t="s">
        <v>219</v>
      </c>
      <c r="I42" s="73" t="s">
        <v>241</v>
      </c>
      <c r="J42" s="73" t="s">
        <v>222</v>
      </c>
      <c r="K42" s="65" t="s">
        <v>4</v>
      </c>
      <c r="L42" s="65" t="s">
        <v>4</v>
      </c>
      <c r="M42" s="65" t="s">
        <v>4</v>
      </c>
      <c r="N42" s="74"/>
      <c r="O42" s="13"/>
      <c r="P42" s="67">
        <f t="shared" si="21"/>
        <v>1981</v>
      </c>
      <c r="Q42" s="64"/>
      <c r="R42" s="77" t="s">
        <v>92</v>
      </c>
      <c r="S42" s="117" t="s">
        <v>49</v>
      </c>
      <c r="T42" s="73" t="s">
        <v>152</v>
      </c>
      <c r="U42" s="110"/>
      <c r="V42" s="13"/>
      <c r="W42" s="67">
        <f t="shared" si="16"/>
        <v>1981</v>
      </c>
      <c r="X42" s="13"/>
      <c r="Y42" s="78">
        <v>742</v>
      </c>
      <c r="Z42" s="35"/>
      <c r="AA42" s="35"/>
      <c r="AB42" s="35"/>
      <c r="AC42" s="81"/>
      <c r="AD42" s="45">
        <f t="shared" si="11"/>
        <v>742</v>
      </c>
      <c r="AE42" s="57">
        <v>92</v>
      </c>
      <c r="AF42" s="75" t="e">
        <f t="shared" si="12"/>
        <v>#DIV/0!</v>
      </c>
      <c r="AG42" s="13"/>
      <c r="AH42" s="67">
        <f t="shared" si="17"/>
        <v>1981</v>
      </c>
      <c r="AI42" s="13"/>
      <c r="AJ42" s="57">
        <v>0</v>
      </c>
      <c r="AK42" s="35">
        <v>0</v>
      </c>
      <c r="AL42" s="35">
        <v>0</v>
      </c>
      <c r="AM42" s="35">
        <v>0</v>
      </c>
      <c r="AN42" s="35">
        <v>0</v>
      </c>
      <c r="AO42" s="19">
        <v>0</v>
      </c>
      <c r="AP42" s="43">
        <v>0</v>
      </c>
      <c r="AQ42" s="39">
        <f>SUM(AJ42:AO42)</f>
        <v>0</v>
      </c>
      <c r="AR42" s="35"/>
      <c r="AS42" s="35"/>
      <c r="AT42" s="35"/>
      <c r="AU42" s="35"/>
      <c r="AV42" s="35"/>
      <c r="AW42" s="19"/>
      <c r="AX42" s="36">
        <f t="shared" si="13"/>
        <v>0</v>
      </c>
      <c r="AY42" s="47"/>
      <c r="AZ42" s="38"/>
      <c r="BA42" s="38"/>
      <c r="BB42" s="38"/>
      <c r="BC42" s="38"/>
      <c r="BD42" s="37"/>
      <c r="BE42" s="37"/>
      <c r="BF42" s="17">
        <f t="shared" si="14"/>
        <v>0</v>
      </c>
      <c r="BG42" s="13"/>
      <c r="BH42" s="67">
        <f t="shared" si="15"/>
        <v>1981</v>
      </c>
      <c r="BI42" s="13"/>
      <c r="BJ42" s="57">
        <v>0</v>
      </c>
      <c r="BK42" s="35">
        <v>0</v>
      </c>
      <c r="BL42" s="35">
        <v>0</v>
      </c>
      <c r="BM42" s="19">
        <v>0</v>
      </c>
      <c r="BN42" s="34">
        <v>0</v>
      </c>
      <c r="BO42" s="35">
        <v>0</v>
      </c>
      <c r="BP42" s="35">
        <v>0</v>
      </c>
      <c r="BQ42" s="80">
        <v>0</v>
      </c>
      <c r="BR42" s="34"/>
      <c r="BS42" s="35"/>
      <c r="BT42" s="35"/>
      <c r="BU42" s="35"/>
      <c r="BV42" s="35"/>
      <c r="BW42" s="19"/>
      <c r="BY42" s="30"/>
      <c r="BZ42" s="50"/>
      <c r="CA42" s="8">
        <v>39750</v>
      </c>
      <c r="CB42" s="1">
        <v>833</v>
      </c>
      <c r="CD42" s="4"/>
      <c r="CE42" s="5"/>
      <c r="CG42" s="4"/>
      <c r="CH42" s="5"/>
    </row>
    <row r="43" spans="1:86" ht="12.75">
      <c r="A43" s="13"/>
      <c r="B43" s="76">
        <f t="shared" si="18"/>
        <v>36</v>
      </c>
      <c r="C43" s="64"/>
      <c r="D43" s="76">
        <f t="shared" si="19"/>
        <v>1982</v>
      </c>
      <c r="E43" s="64"/>
      <c r="F43" s="73" t="s">
        <v>223</v>
      </c>
      <c r="G43" s="73" t="s">
        <v>224</v>
      </c>
      <c r="H43" s="73" t="s">
        <v>219</v>
      </c>
      <c r="I43" s="73" t="s">
        <v>241</v>
      </c>
      <c r="J43" s="73" t="s">
        <v>225</v>
      </c>
      <c r="K43" s="65" t="s">
        <v>4</v>
      </c>
      <c r="L43" s="65" t="s">
        <v>4</v>
      </c>
      <c r="M43" s="65" t="s">
        <v>4</v>
      </c>
      <c r="N43" s="74"/>
      <c r="O43" s="13"/>
      <c r="P43" s="67">
        <f t="shared" si="21"/>
        <v>1982</v>
      </c>
      <c r="Q43" s="64"/>
      <c r="R43" s="77" t="s">
        <v>93</v>
      </c>
      <c r="S43" s="65" t="s">
        <v>462</v>
      </c>
      <c r="T43" s="73" t="s">
        <v>151</v>
      </c>
      <c r="U43" s="110"/>
      <c r="V43" s="13"/>
      <c r="W43" s="67">
        <f t="shared" si="16"/>
        <v>1982</v>
      </c>
      <c r="X43" s="13"/>
      <c r="Y43" s="59">
        <v>454</v>
      </c>
      <c r="Z43" s="35"/>
      <c r="AA43" s="35"/>
      <c r="AB43" s="35"/>
      <c r="AC43" s="81"/>
      <c r="AD43" s="45">
        <f t="shared" si="11"/>
        <v>454</v>
      </c>
      <c r="AE43" s="57">
        <v>83</v>
      </c>
      <c r="AF43" s="75" t="e">
        <f t="shared" si="12"/>
        <v>#DIV/0!</v>
      </c>
      <c r="AG43" s="13"/>
      <c r="AH43" s="67">
        <f t="shared" si="17"/>
        <v>1982</v>
      </c>
      <c r="AI43" s="13"/>
      <c r="AJ43" s="57">
        <v>0</v>
      </c>
      <c r="AK43" s="35">
        <v>0</v>
      </c>
      <c r="AL43" s="35">
        <v>0</v>
      </c>
      <c r="AM43" s="35">
        <v>0</v>
      </c>
      <c r="AN43" s="35">
        <v>0</v>
      </c>
      <c r="AO43" s="19">
        <v>0</v>
      </c>
      <c r="AP43" s="43">
        <v>0</v>
      </c>
      <c r="AQ43" s="39">
        <f t="shared" si="20"/>
        <v>0</v>
      </c>
      <c r="AR43" s="35"/>
      <c r="AS43" s="35"/>
      <c r="AT43" s="35"/>
      <c r="AU43" s="35"/>
      <c r="AV43" s="35"/>
      <c r="AW43" s="19"/>
      <c r="AX43" s="36">
        <f t="shared" si="13"/>
        <v>0</v>
      </c>
      <c r="AY43" s="47"/>
      <c r="AZ43" s="38"/>
      <c r="BA43" s="38"/>
      <c r="BB43" s="38"/>
      <c r="BC43" s="38"/>
      <c r="BD43" s="37"/>
      <c r="BE43" s="37"/>
      <c r="BF43" s="17">
        <f t="shared" si="14"/>
        <v>0</v>
      </c>
      <c r="BG43" s="13"/>
      <c r="BH43" s="67">
        <f t="shared" si="15"/>
        <v>1982</v>
      </c>
      <c r="BI43" s="13"/>
      <c r="BJ43" s="57">
        <v>100</v>
      </c>
      <c r="BK43" s="35">
        <v>100</v>
      </c>
      <c r="BL43" s="35">
        <v>100</v>
      </c>
      <c r="BM43" s="19">
        <v>100</v>
      </c>
      <c r="BN43" s="34">
        <v>0</v>
      </c>
      <c r="BO43" s="35">
        <v>0</v>
      </c>
      <c r="BP43" s="35">
        <v>0</v>
      </c>
      <c r="BQ43" s="80">
        <v>0</v>
      </c>
      <c r="BR43" s="34"/>
      <c r="BS43" s="35"/>
      <c r="BT43" s="35"/>
      <c r="BU43" s="35"/>
      <c r="BV43" s="35"/>
      <c r="BW43" s="19"/>
      <c r="BY43" s="30"/>
      <c r="BZ43" s="50"/>
      <c r="CA43" s="8">
        <v>39751</v>
      </c>
      <c r="CB43" s="1">
        <v>843</v>
      </c>
      <c r="CD43" s="4"/>
      <c r="CE43" s="5"/>
      <c r="CG43" s="4"/>
      <c r="CH43" s="5"/>
    </row>
    <row r="44" spans="1:89" ht="12.75">
      <c r="A44" s="13"/>
      <c r="B44" s="76">
        <f t="shared" si="18"/>
        <v>37</v>
      </c>
      <c r="C44" s="64"/>
      <c r="D44" s="76">
        <f t="shared" si="19"/>
        <v>1983</v>
      </c>
      <c r="E44" s="64"/>
      <c r="F44" s="73" t="s">
        <v>226</v>
      </c>
      <c r="G44" s="73" t="s">
        <v>227</v>
      </c>
      <c r="H44" s="73" t="s">
        <v>219</v>
      </c>
      <c r="I44" s="73" t="s">
        <v>241</v>
      </c>
      <c r="J44" s="73" t="s">
        <v>228</v>
      </c>
      <c r="K44" s="65" t="s">
        <v>4</v>
      </c>
      <c r="L44" s="65" t="s">
        <v>4</v>
      </c>
      <c r="M44" s="65" t="s">
        <v>4</v>
      </c>
      <c r="N44" s="74"/>
      <c r="O44" s="13"/>
      <c r="P44" s="67">
        <f t="shared" si="21"/>
        <v>1983</v>
      </c>
      <c r="Q44" s="64"/>
      <c r="R44" s="77" t="s">
        <v>94</v>
      </c>
      <c r="S44" s="65" t="s">
        <v>462</v>
      </c>
      <c r="T44" s="73" t="s">
        <v>150</v>
      </c>
      <c r="U44" s="110"/>
      <c r="V44" s="13"/>
      <c r="W44" s="67">
        <f t="shared" si="16"/>
        <v>1983</v>
      </c>
      <c r="X44" s="13"/>
      <c r="Y44" s="59">
        <v>432</v>
      </c>
      <c r="Z44" s="35"/>
      <c r="AA44" s="35"/>
      <c r="AB44" s="35"/>
      <c r="AC44" s="81"/>
      <c r="AD44" s="45">
        <f t="shared" si="11"/>
        <v>432</v>
      </c>
      <c r="AE44" s="57">
        <v>90</v>
      </c>
      <c r="AF44" s="75" t="e">
        <f t="shared" si="12"/>
        <v>#DIV/0!</v>
      </c>
      <c r="AG44" s="13"/>
      <c r="AH44" s="67">
        <f t="shared" si="17"/>
        <v>1983</v>
      </c>
      <c r="AI44" s="13"/>
      <c r="AJ44" s="57">
        <v>0</v>
      </c>
      <c r="AK44" s="35">
        <v>0</v>
      </c>
      <c r="AL44" s="35">
        <v>0</v>
      </c>
      <c r="AM44" s="35">
        <v>0</v>
      </c>
      <c r="AN44" s="35">
        <v>0</v>
      </c>
      <c r="AO44" s="19">
        <v>0</v>
      </c>
      <c r="AP44" s="43">
        <v>0</v>
      </c>
      <c r="AQ44" s="39">
        <f t="shared" si="20"/>
        <v>0</v>
      </c>
      <c r="AR44" s="35"/>
      <c r="AS44" s="35"/>
      <c r="AT44" s="35"/>
      <c r="AU44" s="35"/>
      <c r="AV44" s="35"/>
      <c r="AW44" s="19"/>
      <c r="AX44" s="36">
        <f t="shared" si="13"/>
        <v>0</v>
      </c>
      <c r="AY44" s="47"/>
      <c r="AZ44" s="38"/>
      <c r="BA44" s="38"/>
      <c r="BB44" s="38"/>
      <c r="BC44" s="38"/>
      <c r="BD44" s="37"/>
      <c r="BE44" s="37"/>
      <c r="BF44" s="17">
        <f t="shared" si="14"/>
        <v>0</v>
      </c>
      <c r="BG44" s="13"/>
      <c r="BH44" s="67">
        <f t="shared" si="15"/>
        <v>1983</v>
      </c>
      <c r="BI44" s="13"/>
      <c r="BJ44" s="57">
        <v>100</v>
      </c>
      <c r="BK44" s="35">
        <v>100</v>
      </c>
      <c r="BL44" s="35">
        <v>100</v>
      </c>
      <c r="BM44" s="19">
        <v>100</v>
      </c>
      <c r="BN44" s="34">
        <v>0</v>
      </c>
      <c r="BO44" s="35">
        <v>0</v>
      </c>
      <c r="BP44" s="35">
        <v>0</v>
      </c>
      <c r="BQ44" s="80">
        <v>0</v>
      </c>
      <c r="BR44" s="34"/>
      <c r="BS44" s="35"/>
      <c r="BT44" s="35"/>
      <c r="BU44" s="35"/>
      <c r="BV44" s="35"/>
      <c r="BW44" s="19"/>
      <c r="BY44" s="30"/>
      <c r="BZ44" s="50"/>
      <c r="CA44" s="8">
        <v>39752</v>
      </c>
      <c r="CB44" s="1">
        <v>850</v>
      </c>
      <c r="CD44" s="4"/>
      <c r="CE44" s="5"/>
      <c r="CG44" s="4"/>
      <c r="CH44" s="5"/>
      <c r="CJ44" s="4"/>
      <c r="CK44" s="5"/>
    </row>
    <row r="45" spans="1:89" ht="12.75">
      <c r="A45" s="13"/>
      <c r="B45" s="76">
        <f t="shared" si="18"/>
        <v>38</v>
      </c>
      <c r="C45" s="64"/>
      <c r="D45" s="76">
        <f t="shared" si="19"/>
        <v>1984</v>
      </c>
      <c r="E45" s="64"/>
      <c r="F45" s="73" t="s">
        <v>226</v>
      </c>
      <c r="G45" s="73" t="s">
        <v>227</v>
      </c>
      <c r="H45" s="73" t="s">
        <v>219</v>
      </c>
      <c r="I45" s="73" t="s">
        <v>241</v>
      </c>
      <c r="J45" s="73" t="s">
        <v>229</v>
      </c>
      <c r="K45" s="65" t="s">
        <v>4</v>
      </c>
      <c r="L45" s="65" t="s">
        <v>4</v>
      </c>
      <c r="M45" s="65" t="s">
        <v>4</v>
      </c>
      <c r="N45" s="74"/>
      <c r="O45" s="13"/>
      <c r="P45" s="67">
        <f t="shared" si="21"/>
        <v>1984</v>
      </c>
      <c r="Q45" s="64"/>
      <c r="R45" s="77" t="s">
        <v>95</v>
      </c>
      <c r="S45" s="65" t="s">
        <v>462</v>
      </c>
      <c r="T45" s="73" t="s">
        <v>149</v>
      </c>
      <c r="U45" s="110"/>
      <c r="V45" s="13"/>
      <c r="W45" s="67">
        <f t="shared" si="16"/>
        <v>1984</v>
      </c>
      <c r="X45" s="13"/>
      <c r="Y45" s="59">
        <v>412</v>
      </c>
      <c r="Z45" s="82"/>
      <c r="AA45" s="82"/>
      <c r="AB45" s="82"/>
      <c r="AC45" s="81"/>
      <c r="AD45" s="45">
        <f t="shared" si="11"/>
        <v>412</v>
      </c>
      <c r="AE45" s="57">
        <v>77</v>
      </c>
      <c r="AF45" s="75" t="e">
        <f t="shared" si="12"/>
        <v>#DIV/0!</v>
      </c>
      <c r="AG45" s="13"/>
      <c r="AH45" s="67">
        <f t="shared" si="17"/>
        <v>1984</v>
      </c>
      <c r="AI45" s="13"/>
      <c r="AJ45" s="57">
        <v>0</v>
      </c>
      <c r="AK45" s="35">
        <v>0</v>
      </c>
      <c r="AL45" s="35">
        <v>0</v>
      </c>
      <c r="AM45" s="35">
        <v>0</v>
      </c>
      <c r="AN45" s="35">
        <v>0</v>
      </c>
      <c r="AO45" s="19">
        <v>0</v>
      </c>
      <c r="AP45" s="43">
        <v>0</v>
      </c>
      <c r="AQ45" s="39">
        <f t="shared" si="20"/>
        <v>0</v>
      </c>
      <c r="AR45" s="82"/>
      <c r="AS45" s="82"/>
      <c r="AT45" s="82"/>
      <c r="AU45" s="82"/>
      <c r="AV45" s="82"/>
      <c r="AW45" s="19"/>
      <c r="AX45" s="36">
        <f t="shared" si="13"/>
        <v>0</v>
      </c>
      <c r="AY45" s="47"/>
      <c r="AZ45" s="38"/>
      <c r="BA45" s="38"/>
      <c r="BB45" s="38"/>
      <c r="BC45" s="38"/>
      <c r="BD45" s="37"/>
      <c r="BE45" s="37"/>
      <c r="BF45" s="17">
        <f t="shared" si="14"/>
        <v>0</v>
      </c>
      <c r="BG45" s="13"/>
      <c r="BH45" s="67">
        <f t="shared" si="15"/>
        <v>1984</v>
      </c>
      <c r="BI45" s="13"/>
      <c r="BJ45" s="57">
        <v>110</v>
      </c>
      <c r="BK45" s="35">
        <v>110</v>
      </c>
      <c r="BL45" s="35">
        <v>110</v>
      </c>
      <c r="BM45" s="19">
        <v>110</v>
      </c>
      <c r="BN45" s="34">
        <v>0</v>
      </c>
      <c r="BO45" s="35">
        <v>0</v>
      </c>
      <c r="BP45" s="35">
        <v>0</v>
      </c>
      <c r="BQ45" s="80">
        <v>0</v>
      </c>
      <c r="BR45" s="34"/>
      <c r="BS45" s="35"/>
      <c r="BT45" s="35"/>
      <c r="BU45" s="35"/>
      <c r="BV45" s="35"/>
      <c r="BW45" s="19"/>
      <c r="BY45" s="30"/>
      <c r="BZ45" s="50"/>
      <c r="CA45" s="8">
        <v>39753</v>
      </c>
      <c r="CB45" s="1">
        <v>883</v>
      </c>
      <c r="CD45" s="4"/>
      <c r="CE45" s="5"/>
      <c r="CG45" s="4"/>
      <c r="CH45" s="5"/>
      <c r="CJ45" s="4"/>
      <c r="CK45" s="5"/>
    </row>
    <row r="46" spans="1:89" ht="12.75">
      <c r="A46" s="13"/>
      <c r="B46" s="76">
        <f t="shared" si="18"/>
        <v>39</v>
      </c>
      <c r="C46" s="64"/>
      <c r="D46" s="76">
        <f t="shared" si="19"/>
        <v>1985</v>
      </c>
      <c r="E46" s="64"/>
      <c r="F46" s="73" t="s">
        <v>226</v>
      </c>
      <c r="G46" s="73" t="s">
        <v>227</v>
      </c>
      <c r="H46" s="73" t="s">
        <v>219</v>
      </c>
      <c r="I46" s="73" t="s">
        <v>241</v>
      </c>
      <c r="J46" s="73" t="s">
        <v>230</v>
      </c>
      <c r="K46" s="65" t="s">
        <v>4</v>
      </c>
      <c r="L46" s="65" t="s">
        <v>4</v>
      </c>
      <c r="M46" s="65" t="s">
        <v>4</v>
      </c>
      <c r="N46" s="74"/>
      <c r="O46" s="13"/>
      <c r="P46" s="67">
        <f t="shared" si="21"/>
        <v>1985</v>
      </c>
      <c r="Q46" s="64"/>
      <c r="R46" s="77" t="s">
        <v>96</v>
      </c>
      <c r="S46" s="65" t="s">
        <v>462</v>
      </c>
      <c r="T46" s="73" t="s">
        <v>148</v>
      </c>
      <c r="U46" s="110"/>
      <c r="V46" s="13"/>
      <c r="W46" s="67">
        <f t="shared" si="16"/>
        <v>1985</v>
      </c>
      <c r="X46" s="13"/>
      <c r="Y46" s="78">
        <v>441</v>
      </c>
      <c r="Z46" s="35"/>
      <c r="AA46" s="35"/>
      <c r="AB46" s="35"/>
      <c r="AC46" s="81"/>
      <c r="AD46" s="45">
        <f t="shared" si="11"/>
        <v>441</v>
      </c>
      <c r="AE46" s="57">
        <v>94</v>
      </c>
      <c r="AF46" s="75" t="e">
        <f t="shared" si="12"/>
        <v>#DIV/0!</v>
      </c>
      <c r="AG46" s="13"/>
      <c r="AH46" s="67">
        <f t="shared" si="17"/>
        <v>1985</v>
      </c>
      <c r="AI46" s="13"/>
      <c r="AJ46" s="57">
        <v>0</v>
      </c>
      <c r="AK46" s="35">
        <v>0</v>
      </c>
      <c r="AL46" s="35">
        <v>0</v>
      </c>
      <c r="AM46" s="35">
        <v>0</v>
      </c>
      <c r="AN46" s="35">
        <v>0</v>
      </c>
      <c r="AO46" s="19">
        <v>0</v>
      </c>
      <c r="AP46" s="43">
        <v>0</v>
      </c>
      <c r="AQ46" s="39">
        <f t="shared" si="20"/>
        <v>0</v>
      </c>
      <c r="AR46" s="35"/>
      <c r="AS46" s="35"/>
      <c r="AT46" s="35"/>
      <c r="AU46" s="35"/>
      <c r="AV46" s="35"/>
      <c r="AW46" s="19"/>
      <c r="AX46" s="36">
        <f t="shared" si="13"/>
        <v>0</v>
      </c>
      <c r="AY46" s="47"/>
      <c r="AZ46" s="38"/>
      <c r="BA46" s="38"/>
      <c r="BB46" s="38"/>
      <c r="BC46" s="38"/>
      <c r="BD46" s="37"/>
      <c r="BE46" s="37"/>
      <c r="BF46" s="17">
        <f t="shared" si="14"/>
        <v>0</v>
      </c>
      <c r="BG46" s="13"/>
      <c r="BH46" s="67">
        <f t="shared" si="15"/>
        <v>1985</v>
      </c>
      <c r="BI46" s="13"/>
      <c r="BJ46" s="57">
        <v>110</v>
      </c>
      <c r="BK46" s="35">
        <v>110</v>
      </c>
      <c r="BL46" s="35">
        <v>110</v>
      </c>
      <c r="BM46" s="19">
        <v>110</v>
      </c>
      <c r="BN46" s="34">
        <v>0</v>
      </c>
      <c r="BO46" s="35">
        <v>0</v>
      </c>
      <c r="BP46" s="35">
        <v>0</v>
      </c>
      <c r="BQ46" s="80">
        <v>0</v>
      </c>
      <c r="BR46" s="34"/>
      <c r="BS46" s="35"/>
      <c r="BT46" s="35"/>
      <c r="BU46" s="35"/>
      <c r="BV46" s="35"/>
      <c r="BW46" s="19"/>
      <c r="BY46" s="30"/>
      <c r="BZ46" s="50"/>
      <c r="CA46" s="8">
        <v>39754</v>
      </c>
      <c r="CB46" s="1">
        <v>974</v>
      </c>
      <c r="CD46" s="4"/>
      <c r="CE46" s="5"/>
      <c r="CG46" s="4"/>
      <c r="CH46" s="5"/>
      <c r="CJ46" s="4"/>
      <c r="CK46" s="5"/>
    </row>
    <row r="47" spans="1:89" ht="12.75">
      <c r="A47" s="13"/>
      <c r="B47" s="76">
        <f t="shared" si="18"/>
        <v>40</v>
      </c>
      <c r="C47" s="64"/>
      <c r="D47" s="76">
        <f t="shared" si="19"/>
        <v>1986</v>
      </c>
      <c r="E47" s="64"/>
      <c r="F47" s="73" t="s">
        <v>226</v>
      </c>
      <c r="G47" s="73" t="s">
        <v>231</v>
      </c>
      <c r="H47" s="73" t="s">
        <v>232</v>
      </c>
      <c r="I47" s="73" t="s">
        <v>241</v>
      </c>
      <c r="J47" s="73" t="s">
        <v>233</v>
      </c>
      <c r="K47" s="65" t="s">
        <v>4</v>
      </c>
      <c r="L47" s="65" t="s">
        <v>4</v>
      </c>
      <c r="M47" s="65" t="s">
        <v>4</v>
      </c>
      <c r="N47" s="74"/>
      <c r="O47" s="13"/>
      <c r="P47" s="67">
        <f t="shared" si="21"/>
        <v>1986</v>
      </c>
      <c r="Q47" s="64"/>
      <c r="R47" s="77" t="s">
        <v>97</v>
      </c>
      <c r="S47" s="90" t="s">
        <v>177</v>
      </c>
      <c r="T47" s="73" t="s">
        <v>147</v>
      </c>
      <c r="U47" s="110"/>
      <c r="V47" s="13"/>
      <c r="W47" s="67">
        <f t="shared" si="16"/>
        <v>1986</v>
      </c>
      <c r="X47" s="13"/>
      <c r="Y47" s="78">
        <v>346</v>
      </c>
      <c r="Z47" s="82"/>
      <c r="AA47" s="82"/>
      <c r="AB47" s="82"/>
      <c r="AC47" s="81"/>
      <c r="AD47" s="45">
        <f t="shared" si="11"/>
        <v>346</v>
      </c>
      <c r="AE47" s="57">
        <v>82</v>
      </c>
      <c r="AF47" s="75" t="e">
        <f t="shared" si="12"/>
        <v>#DIV/0!</v>
      </c>
      <c r="AG47" s="13"/>
      <c r="AH47" s="67">
        <f t="shared" si="17"/>
        <v>1986</v>
      </c>
      <c r="AI47" s="13"/>
      <c r="AJ47" s="57">
        <v>0</v>
      </c>
      <c r="AK47" s="35">
        <v>0</v>
      </c>
      <c r="AL47" s="35">
        <v>0</v>
      </c>
      <c r="AM47" s="35">
        <v>0</v>
      </c>
      <c r="AN47" s="35">
        <v>0</v>
      </c>
      <c r="AO47" s="19">
        <v>0</v>
      </c>
      <c r="AP47" s="43">
        <v>0</v>
      </c>
      <c r="AQ47" s="39">
        <f t="shared" si="20"/>
        <v>0</v>
      </c>
      <c r="AR47" s="82"/>
      <c r="AS47" s="82"/>
      <c r="AT47" s="82"/>
      <c r="AU47" s="82"/>
      <c r="AV47" s="82"/>
      <c r="AW47" s="19"/>
      <c r="AX47" s="36">
        <f t="shared" si="13"/>
        <v>0</v>
      </c>
      <c r="AY47" s="47"/>
      <c r="AZ47" s="38"/>
      <c r="BA47" s="38"/>
      <c r="BB47" s="38"/>
      <c r="BC47" s="38"/>
      <c r="BD47" s="37"/>
      <c r="BE47" s="37"/>
      <c r="BF47" s="17">
        <f t="shared" si="14"/>
        <v>0</v>
      </c>
      <c r="BG47" s="13"/>
      <c r="BH47" s="67">
        <f t="shared" si="15"/>
        <v>1986</v>
      </c>
      <c r="BI47" s="13"/>
      <c r="BJ47" s="57">
        <v>130</v>
      </c>
      <c r="BK47" s="35">
        <v>130</v>
      </c>
      <c r="BL47" s="35">
        <v>130</v>
      </c>
      <c r="BM47" s="19">
        <v>130</v>
      </c>
      <c r="BN47" s="34">
        <v>0</v>
      </c>
      <c r="BO47" s="35">
        <v>0</v>
      </c>
      <c r="BP47" s="35">
        <v>0</v>
      </c>
      <c r="BQ47" s="80">
        <v>0</v>
      </c>
      <c r="BR47" s="34"/>
      <c r="BS47" s="35"/>
      <c r="BT47" s="35"/>
      <c r="BU47" s="35"/>
      <c r="BV47" s="35"/>
      <c r="BW47" s="19"/>
      <c r="BY47" s="30"/>
      <c r="BZ47" s="50"/>
      <c r="CA47" s="8">
        <v>39755</v>
      </c>
      <c r="CB47" s="1">
        <v>1018</v>
      </c>
      <c r="CD47" s="4"/>
      <c r="CE47" s="5"/>
      <c r="CG47" s="4"/>
      <c r="CH47" s="5"/>
      <c r="CJ47" s="4"/>
      <c r="CK47" s="5"/>
    </row>
    <row r="48" spans="1:89" ht="12.75">
      <c r="A48" s="13"/>
      <c r="B48" s="76">
        <f t="shared" si="18"/>
        <v>41</v>
      </c>
      <c r="C48" s="64"/>
      <c r="D48" s="76">
        <f t="shared" si="19"/>
        <v>1987</v>
      </c>
      <c r="E48" s="64"/>
      <c r="F48" s="73" t="s">
        <v>226</v>
      </c>
      <c r="G48" s="73" t="s">
        <v>231</v>
      </c>
      <c r="H48" s="73" t="s">
        <v>232</v>
      </c>
      <c r="I48" s="73" t="s">
        <v>241</v>
      </c>
      <c r="J48" s="73" t="s">
        <v>234</v>
      </c>
      <c r="K48" s="65" t="s">
        <v>4</v>
      </c>
      <c r="L48" s="65" t="s">
        <v>4</v>
      </c>
      <c r="M48" s="65" t="s">
        <v>4</v>
      </c>
      <c r="N48" s="74"/>
      <c r="O48" s="13"/>
      <c r="P48" s="67">
        <f t="shared" si="21"/>
        <v>1987</v>
      </c>
      <c r="Q48" s="64"/>
      <c r="R48" s="77" t="s">
        <v>98</v>
      </c>
      <c r="S48" s="90" t="s">
        <v>177</v>
      </c>
      <c r="T48" s="73" t="s">
        <v>146</v>
      </c>
      <c r="U48" s="110"/>
      <c r="V48" s="13"/>
      <c r="W48" s="67">
        <f t="shared" si="16"/>
        <v>1987</v>
      </c>
      <c r="X48" s="13"/>
      <c r="Y48" s="59">
        <v>337</v>
      </c>
      <c r="Z48" s="82"/>
      <c r="AA48" s="82"/>
      <c r="AB48" s="82"/>
      <c r="AC48" s="81"/>
      <c r="AD48" s="45">
        <f t="shared" si="11"/>
        <v>337</v>
      </c>
      <c r="AE48" s="57">
        <v>87</v>
      </c>
      <c r="AF48" s="75" t="e">
        <f t="shared" si="12"/>
        <v>#DIV/0!</v>
      </c>
      <c r="AG48" s="13"/>
      <c r="AH48" s="67">
        <f t="shared" si="17"/>
        <v>1987</v>
      </c>
      <c r="AI48" s="13"/>
      <c r="AJ48" s="57">
        <v>0</v>
      </c>
      <c r="AK48" s="35">
        <v>0</v>
      </c>
      <c r="AL48" s="35">
        <v>0</v>
      </c>
      <c r="AM48" s="35">
        <v>0</v>
      </c>
      <c r="AN48" s="35">
        <v>0</v>
      </c>
      <c r="AO48" s="19">
        <v>0</v>
      </c>
      <c r="AP48" s="43">
        <v>0</v>
      </c>
      <c r="AQ48" s="39">
        <f t="shared" si="20"/>
        <v>0</v>
      </c>
      <c r="AR48" s="82"/>
      <c r="AS48" s="82"/>
      <c r="AT48" s="82"/>
      <c r="AU48" s="82"/>
      <c r="AV48" s="82"/>
      <c r="AW48" s="19"/>
      <c r="AX48" s="36">
        <f t="shared" si="13"/>
        <v>0</v>
      </c>
      <c r="AY48" s="47"/>
      <c r="AZ48" s="38"/>
      <c r="BA48" s="38"/>
      <c r="BB48" s="38"/>
      <c r="BC48" s="38"/>
      <c r="BD48" s="37"/>
      <c r="BE48" s="37"/>
      <c r="BF48" s="17">
        <f t="shared" si="14"/>
        <v>0</v>
      </c>
      <c r="BG48" s="13"/>
      <c r="BH48" s="67">
        <f t="shared" si="15"/>
        <v>1987</v>
      </c>
      <c r="BI48" s="13"/>
      <c r="BJ48" s="57">
        <v>144</v>
      </c>
      <c r="BK48" s="35">
        <v>144</v>
      </c>
      <c r="BL48" s="35">
        <v>144</v>
      </c>
      <c r="BM48" s="19">
        <v>144</v>
      </c>
      <c r="BN48" s="34">
        <v>0</v>
      </c>
      <c r="BO48" s="35">
        <v>0</v>
      </c>
      <c r="BP48" s="35">
        <v>0</v>
      </c>
      <c r="BQ48" s="80">
        <v>0</v>
      </c>
      <c r="BR48" s="34"/>
      <c r="BS48" s="35"/>
      <c r="BT48" s="35"/>
      <c r="BU48" s="35"/>
      <c r="BV48" s="35"/>
      <c r="BW48" s="19"/>
      <c r="BY48" s="30"/>
      <c r="BZ48" s="50"/>
      <c r="CA48" s="8">
        <v>39756</v>
      </c>
      <c r="CB48" s="1">
        <v>1023</v>
      </c>
      <c r="CD48" s="4"/>
      <c r="CE48" s="5"/>
      <c r="CG48" s="4"/>
      <c r="CH48" s="5"/>
      <c r="CJ48" s="4"/>
      <c r="CK48" s="5"/>
    </row>
    <row r="49" spans="1:89" ht="12.75">
      <c r="A49" s="13"/>
      <c r="B49" s="76">
        <f t="shared" si="18"/>
        <v>42</v>
      </c>
      <c r="C49" s="64"/>
      <c r="D49" s="76">
        <f t="shared" si="19"/>
        <v>1988</v>
      </c>
      <c r="E49" s="64"/>
      <c r="F49" s="73" t="s">
        <v>226</v>
      </c>
      <c r="G49" s="73" t="s">
        <v>50</v>
      </c>
      <c r="H49" s="73" t="s">
        <v>235</v>
      </c>
      <c r="I49" s="73" t="s">
        <v>236</v>
      </c>
      <c r="J49" s="73" t="s">
        <v>237</v>
      </c>
      <c r="K49" s="65" t="s">
        <v>4</v>
      </c>
      <c r="L49" s="65" t="s">
        <v>4</v>
      </c>
      <c r="M49" s="65" t="s">
        <v>4</v>
      </c>
      <c r="N49" s="74"/>
      <c r="O49" s="13"/>
      <c r="P49" s="67">
        <f t="shared" si="21"/>
        <v>1988</v>
      </c>
      <c r="Q49" s="64"/>
      <c r="R49" s="77" t="s">
        <v>99</v>
      </c>
      <c r="S49" s="90" t="s">
        <v>177</v>
      </c>
      <c r="T49" s="73" t="s">
        <v>145</v>
      </c>
      <c r="U49" s="111"/>
      <c r="V49" s="13"/>
      <c r="W49" s="67">
        <f t="shared" si="16"/>
        <v>1988</v>
      </c>
      <c r="X49" s="13"/>
      <c r="Y49" s="78">
        <v>367</v>
      </c>
      <c r="Z49" s="82"/>
      <c r="AA49" s="82"/>
      <c r="AB49" s="82"/>
      <c r="AC49" s="81"/>
      <c r="AD49" s="45">
        <f t="shared" si="11"/>
        <v>367</v>
      </c>
      <c r="AE49" s="57">
        <v>87</v>
      </c>
      <c r="AF49" s="75" t="e">
        <f t="shared" si="12"/>
        <v>#DIV/0!</v>
      </c>
      <c r="AG49" s="13"/>
      <c r="AH49" s="67">
        <f t="shared" si="17"/>
        <v>1988</v>
      </c>
      <c r="AI49" s="13"/>
      <c r="AJ49" s="57">
        <v>0</v>
      </c>
      <c r="AK49" s="35">
        <v>0</v>
      </c>
      <c r="AL49" s="35">
        <v>0</v>
      </c>
      <c r="AM49" s="35">
        <v>0</v>
      </c>
      <c r="AN49" s="35">
        <v>0</v>
      </c>
      <c r="AO49" s="19">
        <v>0</v>
      </c>
      <c r="AP49" s="43">
        <v>0</v>
      </c>
      <c r="AQ49" s="39">
        <f t="shared" si="20"/>
        <v>0</v>
      </c>
      <c r="AR49" s="82"/>
      <c r="AS49" s="82"/>
      <c r="AT49" s="82"/>
      <c r="AU49" s="82"/>
      <c r="AV49" s="82"/>
      <c r="AW49" s="19"/>
      <c r="AX49" s="36">
        <f t="shared" si="13"/>
        <v>0</v>
      </c>
      <c r="AY49" s="47"/>
      <c r="AZ49" s="38"/>
      <c r="BA49" s="38"/>
      <c r="BB49" s="38"/>
      <c r="BC49" s="38"/>
      <c r="BD49" s="37"/>
      <c r="BE49" s="37"/>
      <c r="BF49" s="17">
        <f t="shared" si="14"/>
        <v>0</v>
      </c>
      <c r="BG49" s="13"/>
      <c r="BH49" s="67">
        <f t="shared" si="15"/>
        <v>1988</v>
      </c>
      <c r="BI49" s="13"/>
      <c r="BJ49" s="57">
        <v>152</v>
      </c>
      <c r="BK49" s="35">
        <v>152</v>
      </c>
      <c r="BL49" s="35">
        <v>152</v>
      </c>
      <c r="BM49" s="19">
        <v>152</v>
      </c>
      <c r="BN49" s="34">
        <v>0</v>
      </c>
      <c r="BO49" s="35">
        <v>0</v>
      </c>
      <c r="BP49" s="35">
        <v>0</v>
      </c>
      <c r="BQ49" s="80">
        <v>0</v>
      </c>
      <c r="BR49" s="34"/>
      <c r="BS49" s="35"/>
      <c r="BT49" s="35"/>
      <c r="BU49" s="35"/>
      <c r="BV49" s="35"/>
      <c r="BW49" s="19"/>
      <c r="BY49" s="30"/>
      <c r="BZ49" s="50"/>
      <c r="CA49" s="8">
        <v>39757</v>
      </c>
      <c r="CB49" s="1">
        <v>1023</v>
      </c>
      <c r="CD49" s="4"/>
      <c r="CE49" s="5"/>
      <c r="CG49" s="4"/>
      <c r="CH49" s="5"/>
      <c r="CJ49" s="4"/>
      <c r="CK49" s="5"/>
    </row>
    <row r="50" spans="1:89" ht="12.75">
      <c r="A50" s="13"/>
      <c r="B50" s="76">
        <f t="shared" si="18"/>
        <v>43</v>
      </c>
      <c r="C50" s="64"/>
      <c r="D50" s="76">
        <f t="shared" si="19"/>
        <v>1989</v>
      </c>
      <c r="E50" s="64"/>
      <c r="F50" s="73" t="s">
        <v>242</v>
      </c>
      <c r="G50" s="73" t="s">
        <v>50</v>
      </c>
      <c r="H50" s="73" t="s">
        <v>243</v>
      </c>
      <c r="I50" s="73" t="s">
        <v>244</v>
      </c>
      <c r="J50" s="73" t="s">
        <v>245</v>
      </c>
      <c r="K50" s="65" t="s">
        <v>4</v>
      </c>
      <c r="L50" s="65" t="s">
        <v>4</v>
      </c>
      <c r="M50" s="65" t="s">
        <v>4</v>
      </c>
      <c r="N50" s="74"/>
      <c r="O50" s="13"/>
      <c r="P50" s="67">
        <f t="shared" si="21"/>
        <v>1989</v>
      </c>
      <c r="Q50" s="64"/>
      <c r="R50" s="77" t="s">
        <v>100</v>
      </c>
      <c r="S50" s="90" t="s">
        <v>177</v>
      </c>
      <c r="T50" s="73" t="s">
        <v>144</v>
      </c>
      <c r="U50" s="111"/>
      <c r="V50" s="13"/>
      <c r="W50" s="67">
        <f t="shared" si="16"/>
        <v>1989</v>
      </c>
      <c r="X50" s="13"/>
      <c r="Y50" s="78">
        <v>341</v>
      </c>
      <c r="Z50" s="82"/>
      <c r="AA50" s="82"/>
      <c r="AB50" s="82"/>
      <c r="AC50" s="81"/>
      <c r="AD50" s="45">
        <f t="shared" si="11"/>
        <v>341</v>
      </c>
      <c r="AE50" s="57">
        <v>96</v>
      </c>
      <c r="AF50" s="75" t="e">
        <f t="shared" si="12"/>
        <v>#DIV/0!</v>
      </c>
      <c r="AG50" s="13"/>
      <c r="AH50" s="67">
        <f t="shared" si="17"/>
        <v>1989</v>
      </c>
      <c r="AI50" s="13"/>
      <c r="AJ50" s="57">
        <v>0</v>
      </c>
      <c r="AK50" s="35">
        <v>0</v>
      </c>
      <c r="AL50" s="35">
        <v>0</v>
      </c>
      <c r="AM50" s="35">
        <v>0</v>
      </c>
      <c r="AN50" s="35">
        <v>0</v>
      </c>
      <c r="AO50" s="19">
        <v>0</v>
      </c>
      <c r="AP50" s="43">
        <v>0</v>
      </c>
      <c r="AQ50" s="39">
        <f t="shared" si="20"/>
        <v>0</v>
      </c>
      <c r="AR50" s="82"/>
      <c r="AS50" s="82"/>
      <c r="AT50" s="82"/>
      <c r="AU50" s="82"/>
      <c r="AV50" s="82"/>
      <c r="AW50" s="19"/>
      <c r="AX50" s="36">
        <f t="shared" si="13"/>
        <v>0</v>
      </c>
      <c r="AY50" s="47"/>
      <c r="AZ50" s="38"/>
      <c r="BA50" s="38"/>
      <c r="BB50" s="38"/>
      <c r="BC50" s="38"/>
      <c r="BD50" s="37"/>
      <c r="BE50" s="37"/>
      <c r="BF50" s="17">
        <f t="shared" si="14"/>
        <v>0</v>
      </c>
      <c r="BG50" s="13"/>
      <c r="BH50" s="67">
        <f t="shared" si="15"/>
        <v>1989</v>
      </c>
      <c r="BI50" s="13"/>
      <c r="BJ50" s="57">
        <v>157</v>
      </c>
      <c r="BK50" s="35">
        <v>157</v>
      </c>
      <c r="BL50" s="35">
        <v>157</v>
      </c>
      <c r="BM50" s="19">
        <v>157</v>
      </c>
      <c r="BN50" s="34">
        <v>0</v>
      </c>
      <c r="BO50" s="35">
        <v>0</v>
      </c>
      <c r="BP50" s="35">
        <v>0</v>
      </c>
      <c r="BQ50" s="80">
        <v>0</v>
      </c>
      <c r="BR50" s="34"/>
      <c r="BS50" s="35"/>
      <c r="BT50" s="35"/>
      <c r="BU50" s="35"/>
      <c r="BV50" s="35"/>
      <c r="BW50" s="19"/>
      <c r="BY50" s="30"/>
      <c r="BZ50" s="50"/>
      <c r="CA50" s="4"/>
      <c r="CB50" s="5"/>
      <c r="CC50" s="88"/>
      <c r="CD50" s="6"/>
      <c r="CE50" s="88"/>
      <c r="CF50" s="88"/>
      <c r="CG50" s="6"/>
      <c r="CH50" s="88"/>
      <c r="CI50" s="88"/>
      <c r="CJ50" s="89"/>
      <c r="CK50" s="6"/>
    </row>
    <row r="51" spans="1:89" ht="12.75">
      <c r="A51" s="13"/>
      <c r="B51" s="76">
        <f t="shared" si="18"/>
        <v>44</v>
      </c>
      <c r="C51" s="64"/>
      <c r="D51" s="76">
        <f t="shared" si="19"/>
        <v>1990</v>
      </c>
      <c r="E51" s="64"/>
      <c r="F51" s="73" t="s">
        <v>242</v>
      </c>
      <c r="G51" s="73" t="s">
        <v>246</v>
      </c>
      <c r="H51" s="73" t="s">
        <v>235</v>
      </c>
      <c r="I51" s="73" t="s">
        <v>236</v>
      </c>
      <c r="J51" s="73" t="s">
        <v>247</v>
      </c>
      <c r="K51" s="65" t="s">
        <v>4</v>
      </c>
      <c r="L51" s="65" t="s">
        <v>4</v>
      </c>
      <c r="M51" s="65" t="s">
        <v>4</v>
      </c>
      <c r="N51" s="74"/>
      <c r="O51" s="13"/>
      <c r="P51" s="67">
        <f t="shared" si="21"/>
        <v>1990</v>
      </c>
      <c r="Q51" s="64"/>
      <c r="R51" s="77" t="s">
        <v>101</v>
      </c>
      <c r="S51" s="90" t="s">
        <v>177</v>
      </c>
      <c r="T51" s="73" t="s">
        <v>143</v>
      </c>
      <c r="U51" s="111"/>
      <c r="V51" s="13"/>
      <c r="W51" s="67">
        <f t="shared" si="16"/>
        <v>1990</v>
      </c>
      <c r="X51" s="13"/>
      <c r="Y51" s="78">
        <v>278</v>
      </c>
      <c r="Z51" s="35"/>
      <c r="AA51" s="35"/>
      <c r="AB51" s="35"/>
      <c r="AC51" s="81"/>
      <c r="AD51" s="45">
        <f t="shared" si="11"/>
        <v>278</v>
      </c>
      <c r="AE51" s="57">
        <v>80</v>
      </c>
      <c r="AF51" s="75" t="e">
        <f t="shared" si="12"/>
        <v>#DIV/0!</v>
      </c>
      <c r="AG51" s="13"/>
      <c r="AH51" s="67">
        <f t="shared" si="17"/>
        <v>1990</v>
      </c>
      <c r="AI51" s="13"/>
      <c r="AJ51" s="57">
        <v>0</v>
      </c>
      <c r="AK51" s="35">
        <v>0</v>
      </c>
      <c r="AL51" s="35">
        <v>0</v>
      </c>
      <c r="AM51" s="35">
        <v>0</v>
      </c>
      <c r="AN51" s="35">
        <v>0</v>
      </c>
      <c r="AO51" s="19">
        <v>0</v>
      </c>
      <c r="AP51" s="43">
        <v>0</v>
      </c>
      <c r="AQ51" s="39">
        <f t="shared" si="20"/>
        <v>0</v>
      </c>
      <c r="AR51" s="35"/>
      <c r="AS51" s="35"/>
      <c r="AT51" s="35"/>
      <c r="AU51" s="35"/>
      <c r="AV51" s="35"/>
      <c r="AW51" s="19"/>
      <c r="AX51" s="36">
        <f t="shared" si="13"/>
        <v>0</v>
      </c>
      <c r="AY51" s="47"/>
      <c r="AZ51" s="38"/>
      <c r="BA51" s="38"/>
      <c r="BB51" s="38"/>
      <c r="BC51" s="38"/>
      <c r="BD51" s="37"/>
      <c r="BE51" s="37"/>
      <c r="BF51" s="17">
        <f t="shared" si="14"/>
        <v>0</v>
      </c>
      <c r="BG51" s="13"/>
      <c r="BH51" s="67">
        <f t="shared" si="15"/>
        <v>1990</v>
      </c>
      <c r="BI51" s="13"/>
      <c r="BJ51" s="57">
        <v>183</v>
      </c>
      <c r="BK51" s="35">
        <v>183</v>
      </c>
      <c r="BL51" s="35">
        <v>183</v>
      </c>
      <c r="BM51" s="19">
        <v>183</v>
      </c>
      <c r="BN51" s="34">
        <v>0</v>
      </c>
      <c r="BO51" s="35">
        <v>0</v>
      </c>
      <c r="BP51" s="35">
        <v>0</v>
      </c>
      <c r="BQ51" s="80">
        <v>0</v>
      </c>
      <c r="BR51" s="34"/>
      <c r="BS51" s="35"/>
      <c r="BT51" s="35"/>
      <c r="BU51" s="35"/>
      <c r="BV51" s="35"/>
      <c r="BW51" s="19"/>
      <c r="BY51" s="30"/>
      <c r="BZ51" s="50"/>
      <c r="CA51" s="4"/>
      <c r="CB51" s="6"/>
      <c r="CC51" s="88"/>
      <c r="CD51" s="6"/>
      <c r="CE51" s="88"/>
      <c r="CF51" s="88"/>
      <c r="CG51" s="6"/>
      <c r="CH51" s="88"/>
      <c r="CI51" s="88"/>
      <c r="CJ51" s="89"/>
      <c r="CK51" s="6"/>
    </row>
    <row r="52" spans="1:89" ht="12.75">
      <c r="A52" s="13"/>
      <c r="B52" s="76">
        <f t="shared" si="18"/>
        <v>45</v>
      </c>
      <c r="C52" s="64"/>
      <c r="D52" s="76">
        <f t="shared" si="19"/>
        <v>1991</v>
      </c>
      <c r="E52" s="64"/>
      <c r="F52" s="73" t="s">
        <v>248</v>
      </c>
      <c r="G52" s="73" t="s">
        <v>246</v>
      </c>
      <c r="H52" s="73" t="s">
        <v>249</v>
      </c>
      <c r="I52" s="73" t="s">
        <v>250</v>
      </c>
      <c r="J52" s="73" t="s">
        <v>251</v>
      </c>
      <c r="K52" s="65" t="s">
        <v>4</v>
      </c>
      <c r="L52" s="65" t="s">
        <v>4</v>
      </c>
      <c r="M52" s="65" t="s">
        <v>4</v>
      </c>
      <c r="N52" s="74"/>
      <c r="O52" s="13"/>
      <c r="P52" s="67">
        <f t="shared" si="21"/>
        <v>1991</v>
      </c>
      <c r="Q52" s="64"/>
      <c r="R52" s="77" t="s">
        <v>102</v>
      </c>
      <c r="S52" s="90" t="s">
        <v>177</v>
      </c>
      <c r="T52" s="73" t="s">
        <v>142</v>
      </c>
      <c r="U52" s="111"/>
      <c r="V52" s="13"/>
      <c r="W52" s="67">
        <f t="shared" si="16"/>
        <v>1991</v>
      </c>
      <c r="X52" s="13"/>
      <c r="Y52" s="78">
        <v>357</v>
      </c>
      <c r="Z52" s="35"/>
      <c r="AA52" s="35"/>
      <c r="AB52" s="35"/>
      <c r="AC52" s="19"/>
      <c r="AD52" s="45">
        <f t="shared" si="11"/>
        <v>357</v>
      </c>
      <c r="AE52" s="57">
        <v>92</v>
      </c>
      <c r="AF52" s="75" t="e">
        <f t="shared" si="12"/>
        <v>#DIV/0!</v>
      </c>
      <c r="AG52" s="13"/>
      <c r="AH52" s="67">
        <f t="shared" si="17"/>
        <v>1991</v>
      </c>
      <c r="AI52" s="13"/>
      <c r="AJ52" s="57">
        <v>0</v>
      </c>
      <c r="AK52" s="35">
        <v>0</v>
      </c>
      <c r="AL52" s="35">
        <v>0</v>
      </c>
      <c r="AM52" s="35">
        <v>0</v>
      </c>
      <c r="AN52" s="35">
        <v>0</v>
      </c>
      <c r="AO52" s="19">
        <v>0</v>
      </c>
      <c r="AP52" s="43">
        <v>0</v>
      </c>
      <c r="AQ52" s="39">
        <f t="shared" si="20"/>
        <v>0</v>
      </c>
      <c r="AR52" s="35"/>
      <c r="AS52" s="35"/>
      <c r="AT52" s="35"/>
      <c r="AU52" s="35"/>
      <c r="AV52" s="35"/>
      <c r="AW52" s="19"/>
      <c r="AX52" s="36">
        <f t="shared" si="13"/>
        <v>0</v>
      </c>
      <c r="AY52" s="47"/>
      <c r="AZ52" s="38"/>
      <c r="BA52" s="38"/>
      <c r="BB52" s="38"/>
      <c r="BC52" s="38"/>
      <c r="BD52" s="37"/>
      <c r="BE52" s="37"/>
      <c r="BF52" s="17">
        <f t="shared" si="14"/>
        <v>0</v>
      </c>
      <c r="BG52" s="13"/>
      <c r="BH52" s="67">
        <f t="shared" si="15"/>
        <v>1991</v>
      </c>
      <c r="BI52" s="13"/>
      <c r="BJ52" s="57">
        <v>172</v>
      </c>
      <c r="BK52" s="35">
        <v>172</v>
      </c>
      <c r="BL52" s="35">
        <v>172</v>
      </c>
      <c r="BM52" s="19">
        <v>172</v>
      </c>
      <c r="BN52" s="34">
        <v>0</v>
      </c>
      <c r="BO52" s="35">
        <v>0</v>
      </c>
      <c r="BP52" s="35">
        <v>0</v>
      </c>
      <c r="BQ52" s="80">
        <v>0</v>
      </c>
      <c r="BR52" s="34"/>
      <c r="BS52" s="35"/>
      <c r="BT52" s="35"/>
      <c r="BU52" s="35"/>
      <c r="BV52" s="35"/>
      <c r="BW52" s="19"/>
      <c r="BY52" s="30"/>
      <c r="BZ52" s="50"/>
      <c r="CA52" s="4"/>
      <c r="CB52" s="6"/>
      <c r="CC52" s="88"/>
      <c r="CD52" s="6"/>
      <c r="CE52" s="88"/>
      <c r="CF52" s="88"/>
      <c r="CG52" s="6"/>
      <c r="CH52" s="88"/>
      <c r="CI52" s="88"/>
      <c r="CJ52" s="89"/>
      <c r="CK52" s="6"/>
    </row>
    <row r="53" spans="1:89" ht="12.75">
      <c r="A53" s="13"/>
      <c r="B53" s="76">
        <f t="shared" si="18"/>
        <v>46</v>
      </c>
      <c r="C53" s="64"/>
      <c r="D53" s="76">
        <f t="shared" si="19"/>
        <v>1992</v>
      </c>
      <c r="E53" s="64"/>
      <c r="F53" s="73" t="s">
        <v>248</v>
      </c>
      <c r="G53" s="73" t="s">
        <v>252</v>
      </c>
      <c r="H53" s="73" t="s">
        <v>253</v>
      </c>
      <c r="I53" s="73" t="s">
        <v>254</v>
      </c>
      <c r="J53" s="73" t="s">
        <v>255</v>
      </c>
      <c r="K53" s="65" t="s">
        <v>4</v>
      </c>
      <c r="L53" s="65" t="s">
        <v>4</v>
      </c>
      <c r="M53" s="65" t="s">
        <v>4</v>
      </c>
      <c r="N53" s="74"/>
      <c r="O53" s="13"/>
      <c r="P53" s="67">
        <f t="shared" si="21"/>
        <v>1992</v>
      </c>
      <c r="Q53" s="64"/>
      <c r="R53" s="77" t="s">
        <v>103</v>
      </c>
      <c r="S53" s="90" t="s">
        <v>177</v>
      </c>
      <c r="T53" s="73" t="s">
        <v>141</v>
      </c>
      <c r="U53" s="111"/>
      <c r="V53" s="13"/>
      <c r="W53" s="67">
        <f t="shared" si="16"/>
        <v>1992</v>
      </c>
      <c r="X53" s="13"/>
      <c r="Y53" s="78">
        <v>315</v>
      </c>
      <c r="Z53" s="35"/>
      <c r="AA53" s="35"/>
      <c r="AB53" s="35"/>
      <c r="AC53" s="19"/>
      <c r="AD53" s="45">
        <f t="shared" si="11"/>
        <v>315</v>
      </c>
      <c r="AE53" s="57">
        <v>110</v>
      </c>
      <c r="AF53" s="75" t="e">
        <f t="shared" si="12"/>
        <v>#DIV/0!</v>
      </c>
      <c r="AG53" s="13"/>
      <c r="AH53" s="67">
        <f t="shared" si="17"/>
        <v>1992</v>
      </c>
      <c r="AI53" s="13"/>
      <c r="AJ53" s="57">
        <v>0</v>
      </c>
      <c r="AK53" s="35">
        <v>0</v>
      </c>
      <c r="AL53" s="35">
        <v>0</v>
      </c>
      <c r="AM53" s="35">
        <v>0</v>
      </c>
      <c r="AN53" s="35">
        <v>0</v>
      </c>
      <c r="AO53" s="19">
        <v>0</v>
      </c>
      <c r="AP53" s="43">
        <v>0</v>
      </c>
      <c r="AQ53" s="39">
        <f t="shared" si="20"/>
        <v>0</v>
      </c>
      <c r="AR53" s="35"/>
      <c r="AS53" s="35"/>
      <c r="AT53" s="35"/>
      <c r="AU53" s="35"/>
      <c r="AV53" s="35"/>
      <c r="AW53" s="19"/>
      <c r="AX53" s="36">
        <f t="shared" si="13"/>
        <v>0</v>
      </c>
      <c r="AY53" s="47"/>
      <c r="AZ53" s="38"/>
      <c r="BA53" s="38"/>
      <c r="BB53" s="38"/>
      <c r="BC53" s="38"/>
      <c r="BD53" s="37"/>
      <c r="BE53" s="37"/>
      <c r="BF53" s="17">
        <f t="shared" si="14"/>
        <v>0</v>
      </c>
      <c r="BG53" s="13"/>
      <c r="BH53" s="67">
        <f t="shared" si="15"/>
        <v>1992</v>
      </c>
      <c r="BI53" s="13"/>
      <c r="BJ53" s="57">
        <v>185</v>
      </c>
      <c r="BK53" s="35">
        <v>185</v>
      </c>
      <c r="BL53" s="35">
        <v>185</v>
      </c>
      <c r="BM53" s="19">
        <v>185</v>
      </c>
      <c r="BN53" s="34">
        <v>0</v>
      </c>
      <c r="BO53" s="35">
        <v>0</v>
      </c>
      <c r="BP53" s="35">
        <v>0</v>
      </c>
      <c r="BQ53" s="80">
        <v>0</v>
      </c>
      <c r="BR53" s="34"/>
      <c r="BS53" s="35"/>
      <c r="BT53" s="35"/>
      <c r="BU53" s="35"/>
      <c r="BV53" s="35"/>
      <c r="BW53" s="19"/>
      <c r="BY53" s="30"/>
      <c r="BZ53" s="50"/>
      <c r="CA53" s="4"/>
      <c r="CB53" s="6"/>
      <c r="CC53" s="88"/>
      <c r="CD53" s="6"/>
      <c r="CE53" s="88"/>
      <c r="CF53" s="88"/>
      <c r="CG53" s="6"/>
      <c r="CH53" s="88"/>
      <c r="CI53" s="88"/>
      <c r="CJ53" s="89"/>
      <c r="CK53" s="6"/>
    </row>
    <row r="54" spans="1:89" ht="12.75">
      <c r="A54" s="13"/>
      <c r="B54" s="76">
        <f t="shared" si="18"/>
        <v>47</v>
      </c>
      <c r="C54" s="64"/>
      <c r="D54" s="76">
        <f t="shared" si="19"/>
        <v>1993</v>
      </c>
      <c r="E54" s="64"/>
      <c r="F54" s="73" t="s">
        <v>256</v>
      </c>
      <c r="G54" s="73" t="s">
        <v>252</v>
      </c>
      <c r="H54" s="73" t="s">
        <v>257</v>
      </c>
      <c r="I54" s="73" t="s">
        <v>258</v>
      </c>
      <c r="J54" s="73" t="s">
        <v>259</v>
      </c>
      <c r="K54" s="65" t="s">
        <v>4</v>
      </c>
      <c r="L54" s="65" t="s">
        <v>4</v>
      </c>
      <c r="M54" s="65" t="s">
        <v>4</v>
      </c>
      <c r="N54" s="74"/>
      <c r="O54" s="13"/>
      <c r="P54" s="67">
        <f t="shared" si="21"/>
        <v>1993</v>
      </c>
      <c r="Q54" s="64"/>
      <c r="R54" s="77" t="s">
        <v>104</v>
      </c>
      <c r="S54" s="90" t="s">
        <v>177</v>
      </c>
      <c r="T54" s="73" t="s">
        <v>140</v>
      </c>
      <c r="U54" s="111"/>
      <c r="V54" s="13"/>
      <c r="W54" s="67">
        <f t="shared" si="16"/>
        <v>1993</v>
      </c>
      <c r="X54" s="13"/>
      <c r="Y54" s="78">
        <v>297</v>
      </c>
      <c r="Z54" s="35"/>
      <c r="AA54" s="35"/>
      <c r="AB54" s="35"/>
      <c r="AC54" s="19"/>
      <c r="AD54" s="45">
        <f t="shared" si="11"/>
        <v>297</v>
      </c>
      <c r="AE54" s="57">
        <v>113</v>
      </c>
      <c r="AF54" s="75" t="e">
        <f aca="true" t="shared" si="22" ref="AF54:AF84">(AE54/AX54)</f>
        <v>#DIV/0!</v>
      </c>
      <c r="AG54" s="13"/>
      <c r="AH54" s="67">
        <f t="shared" si="17"/>
        <v>1993</v>
      </c>
      <c r="AI54" s="13"/>
      <c r="AJ54" s="57">
        <v>0</v>
      </c>
      <c r="AK54" s="35">
        <v>0</v>
      </c>
      <c r="AL54" s="35">
        <v>0</v>
      </c>
      <c r="AM54" s="35">
        <v>0</v>
      </c>
      <c r="AN54" s="35">
        <v>0</v>
      </c>
      <c r="AO54" s="19">
        <v>0</v>
      </c>
      <c r="AP54" s="43">
        <v>0</v>
      </c>
      <c r="AQ54" s="39">
        <f t="shared" si="20"/>
        <v>0</v>
      </c>
      <c r="AR54" s="35"/>
      <c r="AS54" s="35"/>
      <c r="AT54" s="35"/>
      <c r="AU54" s="35"/>
      <c r="AV54" s="35"/>
      <c r="AW54" s="19"/>
      <c r="AX54" s="36">
        <f aca="true" t="shared" si="23" ref="AX54:AX84">SUM(AR54:AW54)</f>
        <v>0</v>
      </c>
      <c r="AY54" s="47"/>
      <c r="AZ54" s="38"/>
      <c r="BA54" s="38"/>
      <c r="BB54" s="38"/>
      <c r="BC54" s="38"/>
      <c r="BD54" s="37"/>
      <c r="BE54" s="37"/>
      <c r="BF54" s="17">
        <f t="shared" si="14"/>
        <v>0</v>
      </c>
      <c r="BG54" s="13"/>
      <c r="BH54" s="67">
        <f aca="true" t="shared" si="24" ref="BH54:BH84">D54</f>
        <v>1993</v>
      </c>
      <c r="BI54" s="13"/>
      <c r="BJ54" s="57">
        <v>197</v>
      </c>
      <c r="BK54" s="35">
        <v>197</v>
      </c>
      <c r="BL54" s="35">
        <v>197</v>
      </c>
      <c r="BM54" s="19">
        <v>197</v>
      </c>
      <c r="BN54" s="34">
        <v>0</v>
      </c>
      <c r="BO54" s="35">
        <v>0</v>
      </c>
      <c r="BP54" s="35">
        <v>0</v>
      </c>
      <c r="BQ54" s="80">
        <v>0</v>
      </c>
      <c r="BR54" s="34"/>
      <c r="BS54" s="35"/>
      <c r="BT54" s="35"/>
      <c r="BU54" s="35"/>
      <c r="BV54" s="35"/>
      <c r="BW54" s="19"/>
      <c r="BY54" s="30"/>
      <c r="BZ54" s="50"/>
      <c r="CA54" s="4"/>
      <c r="CB54" s="6"/>
      <c r="CC54" s="88"/>
      <c r="CD54" s="6"/>
      <c r="CE54" s="88"/>
      <c r="CF54" s="88"/>
      <c r="CG54" s="6"/>
      <c r="CH54" s="88"/>
      <c r="CI54" s="88"/>
      <c r="CJ54" s="89"/>
      <c r="CK54" s="6"/>
    </row>
    <row r="55" spans="1:89" ht="12.75">
      <c r="A55" s="13"/>
      <c r="B55" s="76">
        <f t="shared" si="18"/>
        <v>48</v>
      </c>
      <c r="C55" s="64"/>
      <c r="D55" s="76">
        <f t="shared" si="19"/>
        <v>1994</v>
      </c>
      <c r="E55" s="64"/>
      <c r="F55" s="73" t="s">
        <v>256</v>
      </c>
      <c r="G55" s="73" t="s">
        <v>260</v>
      </c>
      <c r="H55" s="73" t="s">
        <v>261</v>
      </c>
      <c r="I55" s="73" t="s">
        <v>258</v>
      </c>
      <c r="J55" s="73" t="s">
        <v>262</v>
      </c>
      <c r="K55" s="65" t="s">
        <v>4</v>
      </c>
      <c r="L55" s="65" t="s">
        <v>4</v>
      </c>
      <c r="M55" s="65" t="s">
        <v>4</v>
      </c>
      <c r="N55" s="74"/>
      <c r="O55" s="13"/>
      <c r="P55" s="67">
        <f t="shared" si="21"/>
        <v>1994</v>
      </c>
      <c r="Q55" s="64"/>
      <c r="R55" s="77" t="s">
        <v>105</v>
      </c>
      <c r="S55" s="90" t="s">
        <v>177</v>
      </c>
      <c r="T55" s="73" t="s">
        <v>139</v>
      </c>
      <c r="U55" s="111"/>
      <c r="V55" s="13"/>
      <c r="W55" s="67">
        <f t="shared" si="16"/>
        <v>1994</v>
      </c>
      <c r="X55" s="13"/>
      <c r="Y55" s="78">
        <v>356</v>
      </c>
      <c r="Z55" s="35"/>
      <c r="AA55" s="35"/>
      <c r="AB55" s="35"/>
      <c r="AC55" s="19"/>
      <c r="AD55" s="45">
        <f t="shared" si="11"/>
        <v>356</v>
      </c>
      <c r="AE55" s="57">
        <v>118</v>
      </c>
      <c r="AF55" s="75" t="e">
        <f t="shared" si="22"/>
        <v>#DIV/0!</v>
      </c>
      <c r="AG55" s="13"/>
      <c r="AH55" s="67">
        <f t="shared" si="17"/>
        <v>1994</v>
      </c>
      <c r="AI55" s="13"/>
      <c r="AJ55" s="57">
        <v>0</v>
      </c>
      <c r="AK55" s="35">
        <v>0</v>
      </c>
      <c r="AL55" s="35">
        <v>0</v>
      </c>
      <c r="AM55" s="35">
        <v>0</v>
      </c>
      <c r="AN55" s="35">
        <v>0</v>
      </c>
      <c r="AO55" s="19">
        <v>0</v>
      </c>
      <c r="AP55" s="43">
        <v>0</v>
      </c>
      <c r="AQ55" s="39">
        <f t="shared" si="20"/>
        <v>0</v>
      </c>
      <c r="AR55" s="35"/>
      <c r="AS55" s="35"/>
      <c r="AT55" s="35"/>
      <c r="AU55" s="35"/>
      <c r="AV55" s="35"/>
      <c r="AW55" s="19"/>
      <c r="AX55" s="36">
        <f t="shared" si="23"/>
        <v>0</v>
      </c>
      <c r="AY55" s="47"/>
      <c r="AZ55" s="38"/>
      <c r="BA55" s="38"/>
      <c r="BB55" s="38"/>
      <c r="BC55" s="38"/>
      <c r="BD55" s="37"/>
      <c r="BE55" s="37"/>
      <c r="BF55" s="17">
        <f t="shared" si="14"/>
        <v>0</v>
      </c>
      <c r="BG55" s="13"/>
      <c r="BH55" s="67">
        <f t="shared" si="24"/>
        <v>1994</v>
      </c>
      <c r="BI55" s="13"/>
      <c r="BJ55" s="57"/>
      <c r="BK55" s="35"/>
      <c r="BL55" s="35"/>
      <c r="BM55" s="19"/>
      <c r="BN55" s="34"/>
      <c r="BO55" s="35"/>
      <c r="BP55" s="35"/>
      <c r="BQ55" s="19"/>
      <c r="BR55" s="34"/>
      <c r="BS55" s="35"/>
      <c r="BT55" s="35"/>
      <c r="BU55" s="35"/>
      <c r="BV55" s="35"/>
      <c r="BW55" s="19"/>
      <c r="BY55" s="30"/>
      <c r="BZ55" s="50"/>
      <c r="CA55" s="4"/>
      <c r="CB55" s="6"/>
      <c r="CC55" s="88"/>
      <c r="CD55" s="6"/>
      <c r="CE55" s="88"/>
      <c r="CF55" s="88"/>
      <c r="CG55" s="6"/>
      <c r="CH55" s="88"/>
      <c r="CI55" s="88"/>
      <c r="CJ55" s="89"/>
      <c r="CK55" s="6"/>
    </row>
    <row r="56" spans="1:89" ht="12.75">
      <c r="A56" s="13"/>
      <c r="B56" s="76">
        <f t="shared" si="18"/>
        <v>49</v>
      </c>
      <c r="C56" s="64"/>
      <c r="D56" s="76">
        <f t="shared" si="19"/>
        <v>1995</v>
      </c>
      <c r="E56" s="64"/>
      <c r="F56" s="73" t="s">
        <v>226</v>
      </c>
      <c r="G56" s="73" t="s">
        <v>260</v>
      </c>
      <c r="H56" s="73" t="s">
        <v>263</v>
      </c>
      <c r="I56" s="73" t="s">
        <v>264</v>
      </c>
      <c r="J56" s="73" t="s">
        <v>265</v>
      </c>
      <c r="K56" s="65" t="s">
        <v>4</v>
      </c>
      <c r="L56" s="65" t="s">
        <v>4</v>
      </c>
      <c r="M56" s="65" t="s">
        <v>4</v>
      </c>
      <c r="N56" s="83"/>
      <c r="O56" s="13"/>
      <c r="P56" s="67">
        <f t="shared" si="21"/>
        <v>1995</v>
      </c>
      <c r="Q56" s="64"/>
      <c r="R56" s="77" t="s">
        <v>106</v>
      </c>
      <c r="S56" s="90" t="s">
        <v>177</v>
      </c>
      <c r="T56" s="73" t="s">
        <v>138</v>
      </c>
      <c r="U56" s="111"/>
      <c r="V56" s="13"/>
      <c r="W56" s="67">
        <f t="shared" si="16"/>
        <v>1995</v>
      </c>
      <c r="X56" s="13"/>
      <c r="Y56" s="59">
        <v>337</v>
      </c>
      <c r="Z56" s="35"/>
      <c r="AA56" s="35"/>
      <c r="AB56" s="35"/>
      <c r="AC56" s="19"/>
      <c r="AD56" s="45">
        <f t="shared" si="11"/>
        <v>337</v>
      </c>
      <c r="AE56" s="57">
        <v>122</v>
      </c>
      <c r="AF56" s="75" t="e">
        <f t="shared" si="22"/>
        <v>#DIV/0!</v>
      </c>
      <c r="AG56" s="13"/>
      <c r="AH56" s="67">
        <f t="shared" si="17"/>
        <v>1995</v>
      </c>
      <c r="AI56" s="13"/>
      <c r="AJ56" s="57">
        <v>0</v>
      </c>
      <c r="AK56" s="35">
        <v>0</v>
      </c>
      <c r="AL56" s="35">
        <v>0</v>
      </c>
      <c r="AM56" s="35">
        <v>0</v>
      </c>
      <c r="AN56" s="35">
        <v>0</v>
      </c>
      <c r="AO56" s="19">
        <v>0</v>
      </c>
      <c r="AP56" s="43">
        <v>0</v>
      </c>
      <c r="AQ56" s="39">
        <f t="shared" si="20"/>
        <v>0</v>
      </c>
      <c r="AR56" s="35"/>
      <c r="AS56" s="35"/>
      <c r="AT56" s="35"/>
      <c r="AU56" s="35"/>
      <c r="AV56" s="35"/>
      <c r="AW56" s="19"/>
      <c r="AX56" s="36">
        <f t="shared" si="23"/>
        <v>0</v>
      </c>
      <c r="AY56" s="47"/>
      <c r="AZ56" s="38"/>
      <c r="BA56" s="38"/>
      <c r="BB56" s="38"/>
      <c r="BC56" s="38"/>
      <c r="BD56" s="37"/>
      <c r="BE56" s="37"/>
      <c r="BF56" s="17">
        <f t="shared" si="14"/>
        <v>0</v>
      </c>
      <c r="BG56" s="13"/>
      <c r="BH56" s="67">
        <f t="shared" si="24"/>
        <v>1995</v>
      </c>
      <c r="BI56" s="13"/>
      <c r="BJ56" s="57"/>
      <c r="BK56" s="35"/>
      <c r="BL56" s="35"/>
      <c r="BM56" s="19"/>
      <c r="BN56" s="34"/>
      <c r="BO56" s="35"/>
      <c r="BP56" s="35"/>
      <c r="BQ56" s="19"/>
      <c r="BR56" s="34"/>
      <c r="BS56" s="35"/>
      <c r="BT56" s="35"/>
      <c r="BU56" s="35"/>
      <c r="BV56" s="35"/>
      <c r="BW56" s="19"/>
      <c r="BY56" s="30"/>
      <c r="BZ56" s="50"/>
      <c r="CA56" s="4"/>
      <c r="CB56" s="6"/>
      <c r="CC56" s="88"/>
      <c r="CD56" s="6"/>
      <c r="CE56" s="88"/>
      <c r="CF56" s="88"/>
      <c r="CG56" s="6"/>
      <c r="CH56" s="88"/>
      <c r="CI56" s="88"/>
      <c r="CJ56" s="89"/>
      <c r="CK56" s="6"/>
    </row>
    <row r="57" spans="1:89" ht="12.75">
      <c r="A57" s="13"/>
      <c r="B57" s="76">
        <f t="shared" si="18"/>
        <v>50</v>
      </c>
      <c r="C57" s="64"/>
      <c r="D57" s="76">
        <f t="shared" si="19"/>
        <v>1996</v>
      </c>
      <c r="E57" s="64"/>
      <c r="F57" s="73" t="s">
        <v>266</v>
      </c>
      <c r="G57" s="73" t="s">
        <v>267</v>
      </c>
      <c r="H57" s="73" t="s">
        <v>268</v>
      </c>
      <c r="I57" s="73" t="s">
        <v>270</v>
      </c>
      <c r="J57" s="73" t="s">
        <v>271</v>
      </c>
      <c r="K57" s="65" t="s">
        <v>4</v>
      </c>
      <c r="L57" s="65" t="s">
        <v>4</v>
      </c>
      <c r="M57" s="65" t="s">
        <v>4</v>
      </c>
      <c r="N57" s="83"/>
      <c r="O57" s="13"/>
      <c r="P57" s="67">
        <f t="shared" si="21"/>
        <v>1996</v>
      </c>
      <c r="Q57" s="64"/>
      <c r="R57" s="77" t="s">
        <v>107</v>
      </c>
      <c r="S57" s="90" t="s">
        <v>177</v>
      </c>
      <c r="T57" s="73" t="s">
        <v>137</v>
      </c>
      <c r="U57" s="111"/>
      <c r="V57" s="13"/>
      <c r="W57" s="67">
        <f t="shared" si="16"/>
        <v>1996</v>
      </c>
      <c r="X57" s="13"/>
      <c r="Y57" s="59">
        <v>362</v>
      </c>
      <c r="Z57" s="35"/>
      <c r="AA57" s="35"/>
      <c r="AB57" s="35"/>
      <c r="AC57" s="19"/>
      <c r="AD57" s="45">
        <f t="shared" si="11"/>
        <v>362</v>
      </c>
      <c r="AE57" s="57">
        <v>178</v>
      </c>
      <c r="AF57" s="75" t="e">
        <f t="shared" si="22"/>
        <v>#DIV/0!</v>
      </c>
      <c r="AG57" s="13"/>
      <c r="AH57" s="67">
        <f t="shared" si="17"/>
        <v>1996</v>
      </c>
      <c r="AI57" s="13"/>
      <c r="AJ57" s="57">
        <v>0</v>
      </c>
      <c r="AK57" s="35">
        <v>0</v>
      </c>
      <c r="AL57" s="35">
        <v>0</v>
      </c>
      <c r="AM57" s="35">
        <v>0</v>
      </c>
      <c r="AN57" s="35">
        <v>0</v>
      </c>
      <c r="AO57" s="19">
        <v>0</v>
      </c>
      <c r="AP57" s="43">
        <v>0</v>
      </c>
      <c r="AQ57" s="39">
        <f t="shared" si="20"/>
        <v>0</v>
      </c>
      <c r="AR57" s="35"/>
      <c r="AS57" s="35"/>
      <c r="AT57" s="35"/>
      <c r="AU57" s="35"/>
      <c r="AV57" s="35"/>
      <c r="AW57" s="19"/>
      <c r="AX57" s="36">
        <f t="shared" si="23"/>
        <v>0</v>
      </c>
      <c r="AY57" s="47"/>
      <c r="AZ57" s="38"/>
      <c r="BA57" s="38"/>
      <c r="BB57" s="38"/>
      <c r="BC57" s="38"/>
      <c r="BD57" s="37"/>
      <c r="BE57" s="37"/>
      <c r="BF57" s="17">
        <f t="shared" si="14"/>
        <v>0</v>
      </c>
      <c r="BG57" s="13"/>
      <c r="BH57" s="67">
        <f t="shared" si="24"/>
        <v>1996</v>
      </c>
      <c r="BI57" s="13"/>
      <c r="BJ57" s="57"/>
      <c r="BK57" s="35"/>
      <c r="BL57" s="35"/>
      <c r="BM57" s="19"/>
      <c r="BN57" s="34"/>
      <c r="BO57" s="35"/>
      <c r="BP57" s="35"/>
      <c r="BQ57" s="80"/>
      <c r="BR57" s="34"/>
      <c r="BS57" s="35"/>
      <c r="BT57" s="35"/>
      <c r="BU57" s="35"/>
      <c r="BV57" s="35"/>
      <c r="BW57" s="19"/>
      <c r="BY57" s="30"/>
      <c r="BZ57" s="50"/>
      <c r="CA57" s="4"/>
      <c r="CB57" s="6"/>
      <c r="CC57" s="88"/>
      <c r="CD57" s="6"/>
      <c r="CE57" s="88"/>
      <c r="CF57" s="88"/>
      <c r="CG57" s="6"/>
      <c r="CH57" s="88"/>
      <c r="CI57" s="88"/>
      <c r="CJ57" s="88"/>
      <c r="CK57" s="88"/>
    </row>
    <row r="58" spans="1:89" ht="12.75">
      <c r="A58" s="13"/>
      <c r="B58" s="76">
        <f t="shared" si="18"/>
        <v>51</v>
      </c>
      <c r="C58" s="64"/>
      <c r="D58" s="76">
        <f t="shared" si="19"/>
        <v>1997</v>
      </c>
      <c r="E58" s="64"/>
      <c r="F58" s="73" t="s">
        <v>246</v>
      </c>
      <c r="G58" s="73" t="s">
        <v>256</v>
      </c>
      <c r="H58" s="73" t="s">
        <v>272</v>
      </c>
      <c r="I58" s="73" t="s">
        <v>273</v>
      </c>
      <c r="J58" s="73" t="s">
        <v>274</v>
      </c>
      <c r="K58" s="65" t="s">
        <v>4</v>
      </c>
      <c r="L58" s="65" t="s">
        <v>4</v>
      </c>
      <c r="M58" s="65" t="s">
        <v>4</v>
      </c>
      <c r="N58" s="83"/>
      <c r="O58" s="13"/>
      <c r="P58" s="67">
        <f t="shared" si="21"/>
        <v>1997</v>
      </c>
      <c r="Q58" s="64"/>
      <c r="R58" s="77" t="s">
        <v>108</v>
      </c>
      <c r="S58" s="90" t="s">
        <v>177</v>
      </c>
      <c r="T58" s="73" t="s">
        <v>136</v>
      </c>
      <c r="U58" s="111"/>
      <c r="V58" s="13"/>
      <c r="W58" s="67">
        <f t="shared" si="16"/>
        <v>1997</v>
      </c>
      <c r="X58" s="13"/>
      <c r="Y58" s="59">
        <v>410</v>
      </c>
      <c r="Z58" s="35"/>
      <c r="AA58" s="35"/>
      <c r="AB58" s="35"/>
      <c r="AC58" s="19"/>
      <c r="AD58" s="45">
        <f t="shared" si="11"/>
        <v>410</v>
      </c>
      <c r="AE58" s="57">
        <v>150</v>
      </c>
      <c r="AF58" s="75" t="e">
        <f t="shared" si="22"/>
        <v>#DIV/0!</v>
      </c>
      <c r="AG58" s="13"/>
      <c r="AH58" s="67">
        <f t="shared" si="17"/>
        <v>1997</v>
      </c>
      <c r="AI58" s="13"/>
      <c r="AJ58" s="57">
        <v>0</v>
      </c>
      <c r="AK58" s="35">
        <v>0</v>
      </c>
      <c r="AL58" s="35">
        <v>0</v>
      </c>
      <c r="AM58" s="35">
        <v>0</v>
      </c>
      <c r="AN58" s="35">
        <v>0</v>
      </c>
      <c r="AO58" s="19">
        <v>0</v>
      </c>
      <c r="AP58" s="43">
        <v>0</v>
      </c>
      <c r="AQ58" s="39">
        <f>SUM(AJ58:AP58)</f>
        <v>0</v>
      </c>
      <c r="AR58" s="35"/>
      <c r="AS58" s="35"/>
      <c r="AT58" s="35"/>
      <c r="AU58" s="35"/>
      <c r="AV58" s="35"/>
      <c r="AW58" s="19"/>
      <c r="AX58" s="36">
        <f t="shared" si="23"/>
        <v>0</v>
      </c>
      <c r="AY58" s="47"/>
      <c r="AZ58" s="38"/>
      <c r="BA58" s="38"/>
      <c r="BB58" s="38"/>
      <c r="BC58" s="38"/>
      <c r="BD58" s="37"/>
      <c r="BE58" s="37"/>
      <c r="BF58" s="17">
        <f t="shared" si="14"/>
        <v>0</v>
      </c>
      <c r="BG58" s="13"/>
      <c r="BH58" s="67">
        <f t="shared" si="24"/>
        <v>1997</v>
      </c>
      <c r="BI58" s="13"/>
      <c r="BJ58" s="57">
        <v>265</v>
      </c>
      <c r="BK58" s="35"/>
      <c r="BL58" s="35"/>
      <c r="BM58" s="19">
        <v>325</v>
      </c>
      <c r="BN58" s="34">
        <v>0</v>
      </c>
      <c r="BO58" s="35">
        <v>0</v>
      </c>
      <c r="BP58" s="35">
        <v>0</v>
      </c>
      <c r="BQ58" s="80">
        <v>0</v>
      </c>
      <c r="BR58" s="34"/>
      <c r="BS58" s="35"/>
      <c r="BT58" s="35"/>
      <c r="BU58" s="35"/>
      <c r="BV58" s="35"/>
      <c r="BW58" s="19"/>
      <c r="BY58" s="30"/>
      <c r="BZ58" s="50"/>
      <c r="CA58" s="4"/>
      <c r="CB58" s="6"/>
      <c r="CC58" s="88"/>
      <c r="CD58" s="6"/>
      <c r="CE58" s="88"/>
      <c r="CF58" s="88"/>
      <c r="CG58" s="6"/>
      <c r="CH58" s="88"/>
      <c r="CI58" s="88"/>
      <c r="CJ58" s="88"/>
      <c r="CK58" s="88"/>
    </row>
    <row r="59" spans="1:89" ht="12.75">
      <c r="A59" s="13"/>
      <c r="B59" s="76">
        <f t="shared" si="18"/>
        <v>52</v>
      </c>
      <c r="C59" s="64"/>
      <c r="D59" s="76">
        <f t="shared" si="19"/>
        <v>1998</v>
      </c>
      <c r="E59" s="64"/>
      <c r="F59" s="73" t="s">
        <v>246</v>
      </c>
      <c r="G59" s="73" t="s">
        <v>256</v>
      </c>
      <c r="H59" s="73" t="s">
        <v>275</v>
      </c>
      <c r="I59" s="73" t="s">
        <v>276</v>
      </c>
      <c r="J59" s="73" t="s">
        <v>277</v>
      </c>
      <c r="K59" s="85" t="s">
        <v>278</v>
      </c>
      <c r="L59" s="65" t="s">
        <v>4</v>
      </c>
      <c r="M59" s="85" t="s">
        <v>279</v>
      </c>
      <c r="N59" s="83" t="s">
        <v>60</v>
      </c>
      <c r="O59" s="13"/>
      <c r="P59" s="67">
        <f t="shared" si="21"/>
        <v>1998</v>
      </c>
      <c r="Q59" s="64"/>
      <c r="R59" s="77" t="s">
        <v>109</v>
      </c>
      <c r="S59" s="90" t="s">
        <v>177</v>
      </c>
      <c r="T59" s="73" t="s">
        <v>135</v>
      </c>
      <c r="U59" s="111"/>
      <c r="V59" s="13"/>
      <c r="W59" s="67">
        <f t="shared" si="16"/>
        <v>1998</v>
      </c>
      <c r="X59" s="13"/>
      <c r="Y59" s="59">
        <v>385</v>
      </c>
      <c r="Z59" s="35"/>
      <c r="AA59" s="35"/>
      <c r="AB59" s="35"/>
      <c r="AC59" s="19"/>
      <c r="AD59" s="45">
        <f t="shared" si="11"/>
        <v>385</v>
      </c>
      <c r="AE59" s="57">
        <v>151</v>
      </c>
      <c r="AF59" s="75" t="e">
        <f t="shared" si="22"/>
        <v>#DIV/0!</v>
      </c>
      <c r="AG59" s="13"/>
      <c r="AH59" s="67">
        <f t="shared" si="17"/>
        <v>1998</v>
      </c>
      <c r="AI59" s="13"/>
      <c r="AJ59" s="57">
        <v>0</v>
      </c>
      <c r="AK59" s="35">
        <v>0</v>
      </c>
      <c r="AL59" s="35">
        <v>0</v>
      </c>
      <c r="AM59" s="35">
        <v>0</v>
      </c>
      <c r="AN59" s="35">
        <v>0</v>
      </c>
      <c r="AO59" s="19">
        <v>0</v>
      </c>
      <c r="AP59" s="43">
        <v>0</v>
      </c>
      <c r="AQ59" s="39">
        <f>SUM(AJ59:AP59)</f>
        <v>0</v>
      </c>
      <c r="AR59" s="35"/>
      <c r="AS59" s="35"/>
      <c r="AT59" s="35"/>
      <c r="AU59" s="35"/>
      <c r="AV59" s="35"/>
      <c r="AW59" s="19"/>
      <c r="AX59" s="36">
        <f t="shared" si="23"/>
        <v>0</v>
      </c>
      <c r="AY59" s="47"/>
      <c r="AZ59" s="38"/>
      <c r="BA59" s="38"/>
      <c r="BB59" s="38"/>
      <c r="BC59" s="38"/>
      <c r="BD59" s="37"/>
      <c r="BE59" s="37"/>
      <c r="BF59" s="17">
        <f t="shared" si="14"/>
        <v>0</v>
      </c>
      <c r="BG59" s="13"/>
      <c r="BH59" s="67">
        <f t="shared" si="24"/>
        <v>1998</v>
      </c>
      <c r="BI59" s="13"/>
      <c r="BJ59" s="57">
        <v>300</v>
      </c>
      <c r="BK59" s="35"/>
      <c r="BL59" s="35"/>
      <c r="BM59" s="19">
        <v>375</v>
      </c>
      <c r="BN59" s="34">
        <v>0</v>
      </c>
      <c r="BO59" s="35">
        <v>0</v>
      </c>
      <c r="BP59" s="35">
        <v>0</v>
      </c>
      <c r="BQ59" s="80">
        <v>0</v>
      </c>
      <c r="BR59" s="34"/>
      <c r="BS59" s="35"/>
      <c r="BT59" s="35"/>
      <c r="BU59" s="35"/>
      <c r="BV59" s="35"/>
      <c r="BW59" s="19"/>
      <c r="BY59" s="30"/>
      <c r="BZ59" s="50"/>
      <c r="CA59" s="4"/>
      <c r="CB59" s="6"/>
      <c r="CC59" s="88"/>
      <c r="CD59" s="6"/>
      <c r="CE59" s="88"/>
      <c r="CF59" s="88"/>
      <c r="CG59" s="6"/>
      <c r="CH59" s="88"/>
      <c r="CI59" s="88"/>
      <c r="CJ59" s="6"/>
      <c r="CK59" s="88"/>
    </row>
    <row r="60" spans="1:89" ht="12.75">
      <c r="A60" s="13"/>
      <c r="B60" s="76">
        <f t="shared" si="18"/>
        <v>53</v>
      </c>
      <c r="C60" s="64"/>
      <c r="D60" s="76">
        <f t="shared" si="19"/>
        <v>1999</v>
      </c>
      <c r="E60" s="64"/>
      <c r="F60" s="93" t="s">
        <v>280</v>
      </c>
      <c r="G60" s="93" t="s">
        <v>281</v>
      </c>
      <c r="H60" s="93" t="s">
        <v>282</v>
      </c>
      <c r="I60" s="93" t="s">
        <v>283</v>
      </c>
      <c r="J60" s="93" t="s">
        <v>284</v>
      </c>
      <c r="K60" s="106" t="s">
        <v>285</v>
      </c>
      <c r="L60" s="95" t="s">
        <v>4</v>
      </c>
      <c r="M60" s="106" t="s">
        <v>286</v>
      </c>
      <c r="N60" s="96" t="s">
        <v>60</v>
      </c>
      <c r="O60" s="13"/>
      <c r="P60" s="67">
        <f t="shared" si="21"/>
        <v>1999</v>
      </c>
      <c r="Q60" s="64"/>
      <c r="R60" s="103" t="s">
        <v>422</v>
      </c>
      <c r="S60" s="93" t="s">
        <v>177</v>
      </c>
      <c r="T60" s="93" t="s">
        <v>134</v>
      </c>
      <c r="U60" s="112"/>
      <c r="V60" s="13"/>
      <c r="W60" s="67">
        <f t="shared" si="16"/>
        <v>1999</v>
      </c>
      <c r="X60" s="13"/>
      <c r="Y60" s="97">
        <v>660</v>
      </c>
      <c r="Z60" s="98"/>
      <c r="AA60" s="98"/>
      <c r="AB60" s="98"/>
      <c r="AC60" s="99"/>
      <c r="AD60" s="100">
        <f t="shared" si="11"/>
        <v>660</v>
      </c>
      <c r="AE60" s="101">
        <v>291</v>
      </c>
      <c r="AF60" s="75">
        <f t="shared" si="22"/>
        <v>0.909375</v>
      </c>
      <c r="AG60" s="13"/>
      <c r="AH60" s="67">
        <f t="shared" si="17"/>
        <v>1999</v>
      </c>
      <c r="AI60" s="13"/>
      <c r="AJ60" s="101"/>
      <c r="AK60" s="98"/>
      <c r="AL60" s="98"/>
      <c r="AM60" s="98"/>
      <c r="AN60" s="98"/>
      <c r="AO60" s="99">
        <v>345</v>
      </c>
      <c r="AP60" s="43">
        <v>0</v>
      </c>
      <c r="AQ60" s="39">
        <f>SUM(AJ60:AO60)</f>
        <v>345</v>
      </c>
      <c r="AR60" s="98"/>
      <c r="AS60" s="98"/>
      <c r="AT60" s="98"/>
      <c r="AU60" s="98"/>
      <c r="AV60" s="98"/>
      <c r="AW60" s="99">
        <v>320</v>
      </c>
      <c r="AX60" s="36">
        <f t="shared" si="23"/>
        <v>320</v>
      </c>
      <c r="AY60" s="123"/>
      <c r="AZ60" s="124"/>
      <c r="BA60" s="124"/>
      <c r="BB60" s="124"/>
      <c r="BC60" s="124"/>
      <c r="BD60" s="125"/>
      <c r="BE60" s="125">
        <f aca="true" t="shared" si="25" ref="BE60:BE72">((AQ60-AX60)/AQ60)</f>
        <v>0.07246376811594203</v>
      </c>
      <c r="BF60" s="126">
        <f aca="true" t="shared" si="26" ref="BF60:BF84">AQ60-AX60</f>
        <v>25</v>
      </c>
      <c r="BG60" s="13"/>
      <c r="BH60" s="67">
        <f t="shared" si="24"/>
        <v>1999</v>
      </c>
      <c r="BI60" s="13"/>
      <c r="BJ60" s="101">
        <v>320</v>
      </c>
      <c r="BK60" s="98">
        <v>350</v>
      </c>
      <c r="BL60" s="98">
        <v>320</v>
      </c>
      <c r="BM60" s="99">
        <v>350</v>
      </c>
      <c r="BN60" s="102">
        <v>50</v>
      </c>
      <c r="BO60" s="98">
        <v>50</v>
      </c>
      <c r="BP60" s="98">
        <v>50</v>
      </c>
      <c r="BQ60" s="99">
        <v>50</v>
      </c>
      <c r="BR60" s="102"/>
      <c r="BS60" s="98"/>
      <c r="BT60" s="98"/>
      <c r="BU60" s="98"/>
      <c r="BV60" s="98"/>
      <c r="BW60" s="99"/>
      <c r="BY60" s="30"/>
      <c r="BZ60" s="50"/>
      <c r="CA60" s="4"/>
      <c r="CB60" s="6"/>
      <c r="CC60" s="88"/>
      <c r="CD60" s="6"/>
      <c r="CE60" s="88"/>
      <c r="CF60" s="88"/>
      <c r="CG60" s="6"/>
      <c r="CH60" s="88"/>
      <c r="CI60" s="88"/>
      <c r="CJ60" s="6"/>
      <c r="CK60" s="88"/>
    </row>
    <row r="61" spans="2:89" s="13" customFormat="1" ht="12.75">
      <c r="B61" s="76">
        <f t="shared" si="18"/>
        <v>54</v>
      </c>
      <c r="C61" s="64"/>
      <c r="D61" s="76">
        <f t="shared" si="19"/>
        <v>2000</v>
      </c>
      <c r="E61" s="64"/>
      <c r="F61" s="73" t="s">
        <v>287</v>
      </c>
      <c r="G61" s="73" t="s">
        <v>288</v>
      </c>
      <c r="H61" s="73" t="s">
        <v>289</v>
      </c>
      <c r="I61" s="73" t="s">
        <v>290</v>
      </c>
      <c r="J61" s="73" t="s">
        <v>291</v>
      </c>
      <c r="K61" s="85" t="s">
        <v>292</v>
      </c>
      <c r="L61" s="65" t="s">
        <v>4</v>
      </c>
      <c r="M61" s="85" t="s">
        <v>293</v>
      </c>
      <c r="N61" s="83" t="s">
        <v>60</v>
      </c>
      <c r="P61" s="67">
        <f t="shared" si="21"/>
        <v>2000</v>
      </c>
      <c r="Q61" s="64"/>
      <c r="R61" s="77" t="s">
        <v>423</v>
      </c>
      <c r="S61" s="90" t="s">
        <v>177</v>
      </c>
      <c r="T61" s="73" t="s">
        <v>133</v>
      </c>
      <c r="U61" s="111"/>
      <c r="W61" s="67">
        <f t="shared" si="16"/>
        <v>2000</v>
      </c>
      <c r="Y61" s="59">
        <v>350</v>
      </c>
      <c r="Z61" s="35"/>
      <c r="AA61" s="35"/>
      <c r="AB61" s="35"/>
      <c r="AC61" s="19"/>
      <c r="AD61" s="45">
        <f t="shared" si="11"/>
        <v>350</v>
      </c>
      <c r="AE61" s="57">
        <v>122</v>
      </c>
      <c r="AF61" s="75">
        <f t="shared" si="22"/>
        <v>0.8413793103448276</v>
      </c>
      <c r="AH61" s="67">
        <f t="shared" si="17"/>
        <v>2000</v>
      </c>
      <c r="AJ61" s="57">
        <v>0</v>
      </c>
      <c r="AK61" s="35">
        <v>0</v>
      </c>
      <c r="AL61" s="35">
        <v>0</v>
      </c>
      <c r="AM61" s="35">
        <v>0</v>
      </c>
      <c r="AN61" s="35">
        <v>0</v>
      </c>
      <c r="AO61" s="19">
        <v>0</v>
      </c>
      <c r="AP61" s="43">
        <v>0</v>
      </c>
      <c r="AQ61" s="39">
        <v>0</v>
      </c>
      <c r="AR61" s="35"/>
      <c r="AS61" s="35"/>
      <c r="AT61" s="35"/>
      <c r="AU61" s="35"/>
      <c r="AV61" s="35"/>
      <c r="AW61" s="19">
        <v>145</v>
      </c>
      <c r="AX61" s="36">
        <f t="shared" si="23"/>
        <v>145</v>
      </c>
      <c r="AY61" s="47"/>
      <c r="AZ61" s="38"/>
      <c r="BA61" s="38"/>
      <c r="BB61" s="38"/>
      <c r="BC61" s="38"/>
      <c r="BD61" s="37"/>
      <c r="BE61" s="37" t="e">
        <f t="shared" si="25"/>
        <v>#DIV/0!</v>
      </c>
      <c r="BF61" s="17">
        <f t="shared" si="26"/>
        <v>-145</v>
      </c>
      <c r="BH61" s="67">
        <f t="shared" si="24"/>
        <v>2000</v>
      </c>
      <c r="BJ61" s="57"/>
      <c r="BK61" s="35"/>
      <c r="BL61" s="35"/>
      <c r="BM61" s="19"/>
      <c r="BN61" s="34"/>
      <c r="BO61" s="35"/>
      <c r="BP61" s="35"/>
      <c r="BQ61" s="19"/>
      <c r="BR61" s="34"/>
      <c r="BS61" s="35"/>
      <c r="BT61" s="35"/>
      <c r="BU61" s="35"/>
      <c r="BV61" s="35"/>
      <c r="BW61" s="19"/>
      <c r="BY61" s="30"/>
      <c r="BZ61" s="107"/>
      <c r="CA61" s="6"/>
      <c r="CB61" s="6"/>
      <c r="CC61" s="88"/>
      <c r="CD61" s="6"/>
      <c r="CE61" s="88"/>
      <c r="CF61" s="88"/>
      <c r="CG61" s="6"/>
      <c r="CH61" s="88"/>
      <c r="CI61" s="88"/>
      <c r="CJ61" s="6"/>
      <c r="CK61" s="88"/>
    </row>
    <row r="62" spans="1:89" ht="12.75">
      <c r="A62" s="13"/>
      <c r="B62" s="76">
        <f t="shared" si="18"/>
        <v>55</v>
      </c>
      <c r="C62" s="64"/>
      <c r="D62" s="76">
        <f t="shared" si="19"/>
        <v>2001</v>
      </c>
      <c r="E62" s="64"/>
      <c r="F62" s="93" t="s">
        <v>295</v>
      </c>
      <c r="G62" s="93" t="s">
        <v>288</v>
      </c>
      <c r="H62" s="93" t="s">
        <v>296</v>
      </c>
      <c r="I62" s="93" t="s">
        <v>297</v>
      </c>
      <c r="J62" s="93" t="s">
        <v>298</v>
      </c>
      <c r="K62" s="94" t="s">
        <v>299</v>
      </c>
      <c r="L62" s="95" t="s">
        <v>4</v>
      </c>
      <c r="M62" s="94" t="s">
        <v>300</v>
      </c>
      <c r="N62" s="96" t="s">
        <v>60</v>
      </c>
      <c r="O62" s="13"/>
      <c r="P62" s="67">
        <f t="shared" si="21"/>
        <v>2001</v>
      </c>
      <c r="Q62" s="64"/>
      <c r="R62" s="103" t="s">
        <v>424</v>
      </c>
      <c r="S62" s="93" t="s">
        <v>177</v>
      </c>
      <c r="T62" s="93" t="s">
        <v>132</v>
      </c>
      <c r="U62" s="112"/>
      <c r="V62" s="13"/>
      <c r="W62" s="67">
        <f t="shared" si="16"/>
        <v>2001</v>
      </c>
      <c r="X62" s="13"/>
      <c r="Y62" s="97">
        <v>480</v>
      </c>
      <c r="Z62" s="98"/>
      <c r="AA62" s="98"/>
      <c r="AB62" s="98"/>
      <c r="AC62" s="99"/>
      <c r="AD62" s="100">
        <f t="shared" si="11"/>
        <v>480</v>
      </c>
      <c r="AE62" s="101">
        <v>142</v>
      </c>
      <c r="AF62" s="75">
        <f t="shared" si="22"/>
        <v>0.9161290322580645</v>
      </c>
      <c r="AG62" s="13"/>
      <c r="AH62" s="67">
        <f t="shared" si="17"/>
        <v>2001</v>
      </c>
      <c r="AI62" s="13"/>
      <c r="AJ62" s="101">
        <v>0</v>
      </c>
      <c r="AK62" s="98">
        <v>0</v>
      </c>
      <c r="AL62" s="98">
        <v>0</v>
      </c>
      <c r="AM62" s="98">
        <v>0</v>
      </c>
      <c r="AN62" s="98">
        <v>0</v>
      </c>
      <c r="AO62" s="99">
        <v>120</v>
      </c>
      <c r="AP62" s="43">
        <v>0</v>
      </c>
      <c r="AQ62" s="39">
        <f>SUM(AJ62:AO62)</f>
        <v>120</v>
      </c>
      <c r="AR62" s="98"/>
      <c r="AS62" s="98"/>
      <c r="AT62" s="98"/>
      <c r="AU62" s="98"/>
      <c r="AV62" s="98"/>
      <c r="AW62" s="99">
        <v>155</v>
      </c>
      <c r="AX62" s="36">
        <f t="shared" si="23"/>
        <v>155</v>
      </c>
      <c r="AY62" s="123"/>
      <c r="AZ62" s="124"/>
      <c r="BA62" s="124"/>
      <c r="BB62" s="124"/>
      <c r="BC62" s="124"/>
      <c r="BD62" s="125"/>
      <c r="BE62" s="125">
        <f t="shared" si="25"/>
        <v>-0.2916666666666667</v>
      </c>
      <c r="BF62" s="126">
        <f t="shared" si="26"/>
        <v>-35</v>
      </c>
      <c r="BG62" s="13"/>
      <c r="BH62" s="67">
        <f t="shared" si="24"/>
        <v>2001</v>
      </c>
      <c r="BI62" s="13"/>
      <c r="BJ62" s="101"/>
      <c r="BK62" s="98"/>
      <c r="BL62" s="98"/>
      <c r="BM62" s="99"/>
      <c r="BN62" s="102"/>
      <c r="BO62" s="98"/>
      <c r="BP62" s="98"/>
      <c r="BQ62" s="99"/>
      <c r="BR62" s="102"/>
      <c r="BS62" s="98"/>
      <c r="BT62" s="98"/>
      <c r="BU62" s="98"/>
      <c r="BV62" s="98"/>
      <c r="BW62" s="99"/>
      <c r="BY62" s="30"/>
      <c r="BZ62" s="50"/>
      <c r="CA62" s="4"/>
      <c r="CB62" s="6"/>
      <c r="CC62" s="88"/>
      <c r="CD62" s="6"/>
      <c r="CE62" s="88"/>
      <c r="CF62" s="88"/>
      <c r="CG62" s="6"/>
      <c r="CH62" s="88"/>
      <c r="CI62" s="88"/>
      <c r="CJ62" s="6"/>
      <c r="CK62" s="88"/>
    </row>
    <row r="63" spans="2:89" s="13" customFormat="1" ht="12.75">
      <c r="B63" s="76">
        <f t="shared" si="18"/>
        <v>56</v>
      </c>
      <c r="C63" s="64"/>
      <c r="D63" s="76">
        <f t="shared" si="19"/>
        <v>2002</v>
      </c>
      <c r="E63" s="64"/>
      <c r="F63" s="73" t="s">
        <v>295</v>
      </c>
      <c r="G63" s="73" t="s">
        <v>301</v>
      </c>
      <c r="H63" s="73" t="s">
        <v>302</v>
      </c>
      <c r="I63" s="73" t="s">
        <v>303</v>
      </c>
      <c r="J63" s="73" t="s">
        <v>304</v>
      </c>
      <c r="K63" s="84" t="s">
        <v>305</v>
      </c>
      <c r="L63" s="65" t="s">
        <v>4</v>
      </c>
      <c r="M63" s="84" t="s">
        <v>306</v>
      </c>
      <c r="N63" s="83" t="s">
        <v>60</v>
      </c>
      <c r="P63" s="67">
        <f t="shared" si="21"/>
        <v>2002</v>
      </c>
      <c r="Q63" s="64"/>
      <c r="R63" s="77" t="s">
        <v>425</v>
      </c>
      <c r="S63" s="90" t="s">
        <v>177</v>
      </c>
      <c r="T63" s="73" t="s">
        <v>131</v>
      </c>
      <c r="U63" s="111"/>
      <c r="W63" s="67">
        <f t="shared" si="16"/>
        <v>2002</v>
      </c>
      <c r="Y63" s="59">
        <v>380</v>
      </c>
      <c r="Z63" s="35"/>
      <c r="AA63" s="35"/>
      <c r="AB63" s="35"/>
      <c r="AC63" s="19"/>
      <c r="AD63" s="45">
        <f t="shared" si="11"/>
        <v>380</v>
      </c>
      <c r="AE63" s="57">
        <v>127</v>
      </c>
      <c r="AF63" s="75">
        <f t="shared" si="22"/>
        <v>0.8758620689655172</v>
      </c>
      <c r="AH63" s="67">
        <f t="shared" si="17"/>
        <v>2002</v>
      </c>
      <c r="AJ63" s="57">
        <v>0</v>
      </c>
      <c r="AK63" s="35">
        <v>0</v>
      </c>
      <c r="AL63" s="35">
        <v>0</v>
      </c>
      <c r="AM63" s="35">
        <v>0</v>
      </c>
      <c r="AN63" s="35">
        <v>0</v>
      </c>
      <c r="AO63" s="19">
        <v>0</v>
      </c>
      <c r="AP63" s="43">
        <v>0</v>
      </c>
      <c r="AQ63" s="39">
        <v>0</v>
      </c>
      <c r="AR63" s="35"/>
      <c r="AS63" s="35"/>
      <c r="AT63" s="35"/>
      <c r="AU63" s="35"/>
      <c r="AV63" s="35"/>
      <c r="AW63" s="19">
        <v>145</v>
      </c>
      <c r="AX63" s="36">
        <f t="shared" si="23"/>
        <v>145</v>
      </c>
      <c r="AY63" s="47"/>
      <c r="AZ63" s="38"/>
      <c r="BA63" s="38"/>
      <c r="BB63" s="38"/>
      <c r="BC63" s="38"/>
      <c r="BD63" s="37"/>
      <c r="BE63" s="37" t="e">
        <f t="shared" si="25"/>
        <v>#DIV/0!</v>
      </c>
      <c r="BF63" s="17">
        <f t="shared" si="26"/>
        <v>-145</v>
      </c>
      <c r="BH63" s="67">
        <f t="shared" si="24"/>
        <v>2002</v>
      </c>
      <c r="BJ63" s="57">
        <v>375</v>
      </c>
      <c r="BK63" s="35">
        <v>425</v>
      </c>
      <c r="BL63" s="35">
        <v>450</v>
      </c>
      <c r="BM63" s="19">
        <v>500</v>
      </c>
      <c r="BN63" s="34">
        <v>100</v>
      </c>
      <c r="BO63" s="35">
        <v>100</v>
      </c>
      <c r="BP63" s="35">
        <v>100</v>
      </c>
      <c r="BQ63" s="19">
        <v>100</v>
      </c>
      <c r="BR63" s="34"/>
      <c r="BS63" s="35"/>
      <c r="BT63" s="35"/>
      <c r="BU63" s="35"/>
      <c r="BV63" s="35"/>
      <c r="BW63" s="19"/>
      <c r="BY63" s="30"/>
      <c r="BZ63" s="107"/>
      <c r="CA63" s="6"/>
      <c r="CB63" s="6"/>
      <c r="CC63" s="88"/>
      <c r="CD63" s="6"/>
      <c r="CE63" s="88"/>
      <c r="CF63" s="88"/>
      <c r="CG63" s="6"/>
      <c r="CH63" s="88"/>
      <c r="CI63" s="88"/>
      <c r="CJ63" s="6"/>
      <c r="CK63" s="88"/>
    </row>
    <row r="64" spans="1:89" ht="12.75">
      <c r="A64" s="13"/>
      <c r="B64" s="76">
        <f t="shared" si="18"/>
        <v>57</v>
      </c>
      <c r="C64" s="64"/>
      <c r="D64" s="76">
        <f t="shared" si="19"/>
        <v>2003</v>
      </c>
      <c r="E64" s="64"/>
      <c r="F64" s="93" t="s">
        <v>307</v>
      </c>
      <c r="G64" s="93" t="s">
        <v>308</v>
      </c>
      <c r="H64" s="93" t="s">
        <v>309</v>
      </c>
      <c r="I64" s="93" t="s">
        <v>310</v>
      </c>
      <c r="J64" s="93" t="s">
        <v>311</v>
      </c>
      <c r="K64" s="94" t="s">
        <v>312</v>
      </c>
      <c r="L64" s="95" t="s">
        <v>4</v>
      </c>
      <c r="M64" s="94" t="s">
        <v>313</v>
      </c>
      <c r="N64" s="96" t="s">
        <v>60</v>
      </c>
      <c r="O64" s="13"/>
      <c r="P64" s="67">
        <f t="shared" si="21"/>
        <v>2003</v>
      </c>
      <c r="Q64" s="64"/>
      <c r="R64" s="103" t="s">
        <v>426</v>
      </c>
      <c r="S64" s="93" t="s">
        <v>177</v>
      </c>
      <c r="T64" s="93" t="s">
        <v>130</v>
      </c>
      <c r="U64" s="112"/>
      <c r="V64" s="13"/>
      <c r="W64" s="67">
        <f t="shared" si="16"/>
        <v>2003</v>
      </c>
      <c r="X64" s="13"/>
      <c r="Y64" s="97">
        <v>493</v>
      </c>
      <c r="Z64" s="98"/>
      <c r="AA64" s="98"/>
      <c r="AB64" s="98"/>
      <c r="AC64" s="99"/>
      <c r="AD64" s="100">
        <f t="shared" si="11"/>
        <v>493</v>
      </c>
      <c r="AE64" s="101">
        <v>196</v>
      </c>
      <c r="AF64" s="75">
        <f t="shared" si="22"/>
        <v>0.6758620689655173</v>
      </c>
      <c r="AG64" s="13"/>
      <c r="AH64" s="67">
        <f t="shared" si="17"/>
        <v>2003</v>
      </c>
      <c r="AI64" s="13"/>
      <c r="AJ64" s="101">
        <v>0</v>
      </c>
      <c r="AK64" s="98">
        <v>0</v>
      </c>
      <c r="AL64" s="98">
        <v>0</v>
      </c>
      <c r="AM64" s="98">
        <v>0</v>
      </c>
      <c r="AN64" s="98">
        <v>0</v>
      </c>
      <c r="AO64" s="99">
        <v>199</v>
      </c>
      <c r="AP64" s="43">
        <v>0</v>
      </c>
      <c r="AQ64" s="39">
        <f>SUM(AJ64:AO64)</f>
        <v>199</v>
      </c>
      <c r="AR64" s="98"/>
      <c r="AS64" s="98"/>
      <c r="AT64" s="98"/>
      <c r="AU64" s="98"/>
      <c r="AV64" s="98"/>
      <c r="AW64" s="99">
        <v>290</v>
      </c>
      <c r="AX64" s="36">
        <f t="shared" si="23"/>
        <v>290</v>
      </c>
      <c r="AY64" s="123"/>
      <c r="AZ64" s="124"/>
      <c r="BA64" s="124"/>
      <c r="BB64" s="124"/>
      <c r="BC64" s="124"/>
      <c r="BD64" s="125"/>
      <c r="BE64" s="125">
        <f t="shared" si="25"/>
        <v>-0.457286432160804</v>
      </c>
      <c r="BF64" s="126">
        <f t="shared" si="26"/>
        <v>-91</v>
      </c>
      <c r="BG64" s="13"/>
      <c r="BH64" s="67">
        <f t="shared" si="24"/>
        <v>2003</v>
      </c>
      <c r="BI64" s="13"/>
      <c r="BJ64" s="101">
        <v>425</v>
      </c>
      <c r="BK64" s="98">
        <v>475</v>
      </c>
      <c r="BL64" s="98">
        <v>450</v>
      </c>
      <c r="BM64" s="99">
        <v>500</v>
      </c>
      <c r="BN64" s="102">
        <v>75</v>
      </c>
      <c r="BO64" s="98">
        <v>75</v>
      </c>
      <c r="BP64" s="98">
        <v>75</v>
      </c>
      <c r="BQ64" s="99">
        <v>75</v>
      </c>
      <c r="BR64" s="102"/>
      <c r="BS64" s="98"/>
      <c r="BT64" s="98"/>
      <c r="BU64" s="98"/>
      <c r="BV64" s="98"/>
      <c r="BW64" s="99"/>
      <c r="BY64" s="30"/>
      <c r="BZ64" s="50"/>
      <c r="CA64" s="4"/>
      <c r="CB64" s="6"/>
      <c r="CC64" s="88"/>
      <c r="CD64" s="6"/>
      <c r="CE64" s="88"/>
      <c r="CF64" s="88"/>
      <c r="CG64" s="6"/>
      <c r="CH64" s="88"/>
      <c r="CI64" s="88"/>
      <c r="CJ64" s="6"/>
      <c r="CK64" s="88"/>
    </row>
    <row r="65" spans="2:89" s="13" customFormat="1" ht="12.75">
      <c r="B65" s="76">
        <f t="shared" si="18"/>
        <v>58</v>
      </c>
      <c r="C65" s="64"/>
      <c r="D65" s="76">
        <f t="shared" si="19"/>
        <v>2004</v>
      </c>
      <c r="E65" s="64"/>
      <c r="F65" s="73" t="s">
        <v>314</v>
      </c>
      <c r="G65" s="73" t="s">
        <v>51</v>
      </c>
      <c r="H65" s="73" t="s">
        <v>315</v>
      </c>
      <c r="I65" s="73" t="s">
        <v>316</v>
      </c>
      <c r="J65" s="73" t="s">
        <v>317</v>
      </c>
      <c r="K65" s="84" t="s">
        <v>63</v>
      </c>
      <c r="L65" s="65" t="s">
        <v>344</v>
      </c>
      <c r="M65" s="84" t="s">
        <v>64</v>
      </c>
      <c r="N65" s="83" t="s">
        <v>60</v>
      </c>
      <c r="P65" s="67">
        <f t="shared" si="21"/>
        <v>2004</v>
      </c>
      <c r="Q65" s="64"/>
      <c r="R65" s="77" t="s">
        <v>418</v>
      </c>
      <c r="S65" s="90" t="s">
        <v>177</v>
      </c>
      <c r="T65" s="73" t="s">
        <v>129</v>
      </c>
      <c r="U65" s="111"/>
      <c r="W65" s="67">
        <f t="shared" si="16"/>
        <v>2004</v>
      </c>
      <c r="Y65" s="59">
        <v>250</v>
      </c>
      <c r="Z65" s="35"/>
      <c r="AA65" s="35"/>
      <c r="AB65" s="35"/>
      <c r="AC65" s="19"/>
      <c r="AD65" s="45">
        <f t="shared" si="11"/>
        <v>250</v>
      </c>
      <c r="AE65" s="57">
        <v>168</v>
      </c>
      <c r="AF65" s="75">
        <f t="shared" si="22"/>
        <v>0.9130434782608695</v>
      </c>
      <c r="AH65" s="67">
        <f t="shared" si="17"/>
        <v>2004</v>
      </c>
      <c r="AJ65" s="57">
        <v>48</v>
      </c>
      <c r="AK65" s="35">
        <v>67</v>
      </c>
      <c r="AL65" s="35">
        <v>51</v>
      </c>
      <c r="AM65" s="35">
        <v>35</v>
      </c>
      <c r="AN65" s="35">
        <v>9</v>
      </c>
      <c r="AO65" s="19">
        <v>0</v>
      </c>
      <c r="AP65" s="51">
        <f aca="true" t="shared" si="27" ref="AP65:AP73">AO65</f>
        <v>0</v>
      </c>
      <c r="AQ65" s="39">
        <f>SUM(AJ65:AO65)</f>
        <v>210</v>
      </c>
      <c r="AR65" s="35">
        <v>44</v>
      </c>
      <c r="AS65" s="35">
        <v>55</v>
      </c>
      <c r="AT65" s="35">
        <v>45</v>
      </c>
      <c r="AU65" s="35">
        <v>31</v>
      </c>
      <c r="AV65" s="35">
        <v>9</v>
      </c>
      <c r="AW65" s="19"/>
      <c r="AX65" s="36">
        <f t="shared" si="23"/>
        <v>184</v>
      </c>
      <c r="AY65" s="47"/>
      <c r="AZ65" s="38"/>
      <c r="BA65" s="38"/>
      <c r="BB65" s="38"/>
      <c r="BC65" s="38"/>
      <c r="BD65" s="37"/>
      <c r="BE65" s="37">
        <f t="shared" si="25"/>
        <v>0.12380952380952381</v>
      </c>
      <c r="BF65" s="17">
        <f t="shared" si="26"/>
        <v>26</v>
      </c>
      <c r="BH65" s="67">
        <f t="shared" si="24"/>
        <v>2004</v>
      </c>
      <c r="BJ65" s="40">
        <v>425</v>
      </c>
      <c r="BK65" s="16">
        <v>525</v>
      </c>
      <c r="BL65" s="16">
        <v>525</v>
      </c>
      <c r="BM65" s="18">
        <v>625</v>
      </c>
      <c r="BN65" s="34">
        <v>75</v>
      </c>
      <c r="BO65" s="35">
        <v>75</v>
      </c>
      <c r="BP65" s="35">
        <v>75</v>
      </c>
      <c r="BQ65" s="19">
        <v>75</v>
      </c>
      <c r="BR65" s="34"/>
      <c r="BS65" s="35"/>
      <c r="BT65" s="35"/>
      <c r="BU65" s="35"/>
      <c r="BV65" s="35"/>
      <c r="BW65" s="19"/>
      <c r="BY65" s="30"/>
      <c r="BZ65" s="107"/>
      <c r="CA65" s="6"/>
      <c r="CB65" s="88"/>
      <c r="CD65" s="6"/>
      <c r="CE65" s="88"/>
      <c r="CG65" s="6"/>
      <c r="CH65" s="88"/>
      <c r="CJ65" s="6"/>
      <c r="CK65" s="88"/>
    </row>
    <row r="66" spans="1:89" ht="12.75">
      <c r="A66" s="13"/>
      <c r="B66" s="76">
        <f t="shared" si="18"/>
        <v>59</v>
      </c>
      <c r="C66" s="64"/>
      <c r="D66" s="76">
        <f t="shared" si="19"/>
        <v>2005</v>
      </c>
      <c r="E66" s="64"/>
      <c r="F66" s="93" t="s">
        <v>318</v>
      </c>
      <c r="G66" s="93" t="s">
        <v>319</v>
      </c>
      <c r="H66" s="93" t="s">
        <v>320</v>
      </c>
      <c r="I66" s="93" t="s">
        <v>321</v>
      </c>
      <c r="J66" s="93" t="s">
        <v>322</v>
      </c>
      <c r="K66" s="94" t="s">
        <v>323</v>
      </c>
      <c r="L66" s="95" t="s">
        <v>4</v>
      </c>
      <c r="M66" s="105" t="s">
        <v>324</v>
      </c>
      <c r="N66" s="96" t="s">
        <v>60</v>
      </c>
      <c r="O66" s="13"/>
      <c r="P66" s="67">
        <f t="shared" si="21"/>
        <v>2005</v>
      </c>
      <c r="Q66" s="64"/>
      <c r="R66" s="103" t="s">
        <v>427</v>
      </c>
      <c r="S66" s="93" t="s">
        <v>177</v>
      </c>
      <c r="T66" s="93" t="s">
        <v>128</v>
      </c>
      <c r="U66" s="112"/>
      <c r="V66" s="13"/>
      <c r="W66" s="67">
        <f t="shared" si="16"/>
        <v>2005</v>
      </c>
      <c r="X66" s="13"/>
      <c r="Y66" s="97">
        <v>397</v>
      </c>
      <c r="Z66" s="98"/>
      <c r="AA66" s="98"/>
      <c r="AB66" s="98"/>
      <c r="AC66" s="99"/>
      <c r="AD66" s="100">
        <f t="shared" si="11"/>
        <v>397</v>
      </c>
      <c r="AE66" s="101">
        <v>168</v>
      </c>
      <c r="AF66" s="75">
        <f t="shared" si="22"/>
        <v>1</v>
      </c>
      <c r="AG66" s="13"/>
      <c r="AH66" s="67">
        <f t="shared" si="17"/>
        <v>2005</v>
      </c>
      <c r="AI66" s="13"/>
      <c r="AJ66" s="101">
        <v>27</v>
      </c>
      <c r="AK66" s="98">
        <v>43</v>
      </c>
      <c r="AL66" s="98">
        <v>100</v>
      </c>
      <c r="AM66" s="98">
        <v>17</v>
      </c>
      <c r="AN66" s="98">
        <v>5</v>
      </c>
      <c r="AO66" s="99">
        <v>0</v>
      </c>
      <c r="AP66" s="51">
        <f t="shared" si="27"/>
        <v>0</v>
      </c>
      <c r="AQ66" s="39">
        <f>SUM(AJ66:AO66)</f>
        <v>192</v>
      </c>
      <c r="AR66" s="98">
        <v>20</v>
      </c>
      <c r="AS66" s="98">
        <v>35</v>
      </c>
      <c r="AT66" s="98">
        <v>92</v>
      </c>
      <c r="AU66" s="98">
        <v>16</v>
      </c>
      <c r="AV66" s="98">
        <v>5</v>
      </c>
      <c r="AW66" s="99"/>
      <c r="AX66" s="36">
        <f t="shared" si="23"/>
        <v>168</v>
      </c>
      <c r="AY66" s="123">
        <f aca="true" t="shared" si="28" ref="AY66:BC68">((AJ66-AR66)/AJ66)</f>
        <v>0.25925925925925924</v>
      </c>
      <c r="AZ66" s="127">
        <f t="shared" si="28"/>
        <v>0.18604651162790697</v>
      </c>
      <c r="BA66" s="127">
        <f t="shared" si="28"/>
        <v>0.08</v>
      </c>
      <c r="BB66" s="127">
        <f t="shared" si="28"/>
        <v>0.058823529411764705</v>
      </c>
      <c r="BC66" s="127">
        <f t="shared" si="28"/>
        <v>0</v>
      </c>
      <c r="BD66" s="125"/>
      <c r="BE66" s="125">
        <f t="shared" si="25"/>
        <v>0.125</v>
      </c>
      <c r="BF66" s="126">
        <f t="shared" si="26"/>
        <v>24</v>
      </c>
      <c r="BG66" s="13"/>
      <c r="BH66" s="67">
        <f t="shared" si="24"/>
        <v>2005</v>
      </c>
      <c r="BI66" s="13"/>
      <c r="BJ66" s="101">
        <v>425</v>
      </c>
      <c r="BK66" s="98">
        <v>475</v>
      </c>
      <c r="BL66" s="98">
        <v>450</v>
      </c>
      <c r="BM66" s="99">
        <v>500</v>
      </c>
      <c r="BN66" s="102">
        <v>70</v>
      </c>
      <c r="BO66" s="98">
        <v>70</v>
      </c>
      <c r="BP66" s="98">
        <v>70</v>
      </c>
      <c r="BQ66" s="99">
        <v>70</v>
      </c>
      <c r="BR66" s="102"/>
      <c r="BS66" s="98"/>
      <c r="BT66" s="98"/>
      <c r="BU66" s="98"/>
      <c r="BV66" s="98"/>
      <c r="BW66" s="99"/>
      <c r="BY66" s="30"/>
      <c r="BZ66" s="50"/>
      <c r="CA66" s="4"/>
      <c r="CB66" s="5"/>
      <c r="CD66" s="4"/>
      <c r="CE66" s="5"/>
      <c r="CG66" s="4"/>
      <c r="CH66" s="5"/>
      <c r="CJ66" s="4"/>
      <c r="CK66" s="5"/>
    </row>
    <row r="67" spans="2:89" s="13" customFormat="1" ht="12.75">
      <c r="B67" s="76">
        <f t="shared" si="18"/>
        <v>60</v>
      </c>
      <c r="C67" s="64"/>
      <c r="D67" s="76">
        <f t="shared" si="19"/>
        <v>2006</v>
      </c>
      <c r="E67" s="64"/>
      <c r="F67" s="73" t="s">
        <v>325</v>
      </c>
      <c r="G67" s="73" t="s">
        <v>326</v>
      </c>
      <c r="H67" s="73" t="s">
        <v>320</v>
      </c>
      <c r="I67" s="73" t="s">
        <v>327</v>
      </c>
      <c r="J67" s="73" t="s">
        <v>328</v>
      </c>
      <c r="K67" s="84" t="s">
        <v>329</v>
      </c>
      <c r="L67" s="65" t="s">
        <v>4</v>
      </c>
      <c r="M67" s="84" t="s">
        <v>330</v>
      </c>
      <c r="N67" s="83" t="s">
        <v>60</v>
      </c>
      <c r="P67" s="67">
        <f t="shared" si="21"/>
        <v>2006</v>
      </c>
      <c r="Q67" s="64"/>
      <c r="R67" s="77" t="s">
        <v>110</v>
      </c>
      <c r="S67" s="90" t="s">
        <v>177</v>
      </c>
      <c r="T67" s="73" t="s">
        <v>127</v>
      </c>
      <c r="U67" s="111"/>
      <c r="W67" s="67">
        <f t="shared" si="16"/>
        <v>2006</v>
      </c>
      <c r="Y67" s="59">
        <v>385</v>
      </c>
      <c r="Z67" s="35"/>
      <c r="AA67" s="35"/>
      <c r="AB67" s="35"/>
      <c r="AC67" s="19"/>
      <c r="AD67" s="45">
        <f t="shared" si="11"/>
        <v>385</v>
      </c>
      <c r="AE67" s="57">
        <v>163</v>
      </c>
      <c r="AF67" s="75">
        <f t="shared" si="22"/>
        <v>1</v>
      </c>
      <c r="AH67" s="67">
        <f t="shared" si="17"/>
        <v>2006</v>
      </c>
      <c r="AJ67" s="57">
        <v>37</v>
      </c>
      <c r="AK67" s="35">
        <v>52</v>
      </c>
      <c r="AL67" s="35">
        <v>46</v>
      </c>
      <c r="AM67" s="35">
        <v>27</v>
      </c>
      <c r="AN67" s="35">
        <v>12</v>
      </c>
      <c r="AO67" s="19">
        <v>9</v>
      </c>
      <c r="AP67" s="51">
        <f t="shared" si="27"/>
        <v>9</v>
      </c>
      <c r="AQ67" s="39">
        <f>SUM(AJ67:AO67)</f>
        <v>183</v>
      </c>
      <c r="AR67" s="35">
        <v>34</v>
      </c>
      <c r="AS67" s="35">
        <v>47</v>
      </c>
      <c r="AT67" s="35">
        <v>41</v>
      </c>
      <c r="AU67" s="35">
        <v>22</v>
      </c>
      <c r="AV67" s="35">
        <v>10</v>
      </c>
      <c r="AW67" s="19">
        <v>9</v>
      </c>
      <c r="AX67" s="36">
        <f t="shared" si="23"/>
        <v>163</v>
      </c>
      <c r="AY67" s="47">
        <f t="shared" si="28"/>
        <v>0.08108108108108109</v>
      </c>
      <c r="AZ67" s="116">
        <f t="shared" si="28"/>
        <v>0.09615384615384616</v>
      </c>
      <c r="BA67" s="116">
        <f t="shared" si="28"/>
        <v>0.10869565217391304</v>
      </c>
      <c r="BB67" s="116">
        <f t="shared" si="28"/>
        <v>0.18518518518518517</v>
      </c>
      <c r="BC67" s="116">
        <f t="shared" si="28"/>
        <v>0.16666666666666666</v>
      </c>
      <c r="BD67" s="37">
        <f>((AO67-AW67)/AO67)</f>
        <v>0</v>
      </c>
      <c r="BE67" s="37">
        <f t="shared" si="25"/>
        <v>0.1092896174863388</v>
      </c>
      <c r="BF67" s="17">
        <f t="shared" si="26"/>
        <v>20</v>
      </c>
      <c r="BH67" s="67">
        <f t="shared" si="24"/>
        <v>2006</v>
      </c>
      <c r="BJ67" s="57">
        <v>450</v>
      </c>
      <c r="BK67" s="35">
        <v>525</v>
      </c>
      <c r="BL67" s="35">
        <v>550</v>
      </c>
      <c r="BM67" s="19">
        <v>625</v>
      </c>
      <c r="BN67" s="34">
        <v>100</v>
      </c>
      <c r="BO67" s="35">
        <v>100</v>
      </c>
      <c r="BP67" s="35">
        <v>100</v>
      </c>
      <c r="BQ67" s="19">
        <v>100</v>
      </c>
      <c r="BR67" s="34"/>
      <c r="BS67" s="35"/>
      <c r="BT67" s="35"/>
      <c r="BU67" s="35"/>
      <c r="BV67" s="35"/>
      <c r="BW67" s="19"/>
      <c r="BY67" s="30"/>
      <c r="BZ67" s="107"/>
      <c r="CA67" s="6"/>
      <c r="CB67" s="88"/>
      <c r="CD67" s="6"/>
      <c r="CE67" s="88"/>
      <c r="CG67" s="6"/>
      <c r="CH67" s="88"/>
      <c r="CJ67" s="6"/>
      <c r="CK67" s="88"/>
    </row>
    <row r="68" spans="1:89" ht="12.75">
      <c r="A68" s="13"/>
      <c r="B68" s="76">
        <f t="shared" si="18"/>
        <v>61</v>
      </c>
      <c r="C68" s="64"/>
      <c r="D68" s="76">
        <f t="shared" si="19"/>
        <v>2007</v>
      </c>
      <c r="E68" s="64"/>
      <c r="F68" s="93" t="s">
        <v>331</v>
      </c>
      <c r="G68" s="93" t="s">
        <v>332</v>
      </c>
      <c r="H68" s="93" t="s">
        <v>333</v>
      </c>
      <c r="I68" s="93" t="s">
        <v>334</v>
      </c>
      <c r="J68" s="93" t="s">
        <v>335</v>
      </c>
      <c r="K68" s="94" t="s">
        <v>336</v>
      </c>
      <c r="L68" s="95" t="s">
        <v>344</v>
      </c>
      <c r="M68" s="94" t="s">
        <v>337</v>
      </c>
      <c r="N68" s="96" t="s">
        <v>60</v>
      </c>
      <c r="O68" s="13"/>
      <c r="P68" s="67">
        <f t="shared" si="21"/>
        <v>2007</v>
      </c>
      <c r="Q68" s="64"/>
      <c r="R68" s="103" t="s">
        <v>428</v>
      </c>
      <c r="S68" s="93" t="s">
        <v>177</v>
      </c>
      <c r="T68" s="93" t="s">
        <v>126</v>
      </c>
      <c r="U68" s="112" t="s">
        <v>434</v>
      </c>
      <c r="V68" s="13"/>
      <c r="W68" s="67">
        <f t="shared" si="16"/>
        <v>2007</v>
      </c>
      <c r="X68" s="13"/>
      <c r="Y68" s="97">
        <v>356</v>
      </c>
      <c r="Z68" s="98">
        <v>92</v>
      </c>
      <c r="AA68" s="98">
        <v>215</v>
      </c>
      <c r="AB68" s="98">
        <v>4</v>
      </c>
      <c r="AC68" s="99">
        <v>45</v>
      </c>
      <c r="AD68" s="100">
        <f t="shared" si="11"/>
        <v>0</v>
      </c>
      <c r="AE68" s="101">
        <v>297</v>
      </c>
      <c r="AF68" s="75">
        <f t="shared" si="22"/>
        <v>1.0421052631578946</v>
      </c>
      <c r="AG68" s="13"/>
      <c r="AH68" s="67">
        <f t="shared" si="17"/>
        <v>2007</v>
      </c>
      <c r="AI68" s="13"/>
      <c r="AJ68" s="101">
        <v>71</v>
      </c>
      <c r="AK68" s="98">
        <v>54</v>
      </c>
      <c r="AL68" s="98">
        <v>45</v>
      </c>
      <c r="AM68" s="98">
        <v>33</v>
      </c>
      <c r="AN68" s="98">
        <v>90</v>
      </c>
      <c r="AO68" s="99">
        <v>27</v>
      </c>
      <c r="AP68" s="51">
        <f t="shared" si="27"/>
        <v>27</v>
      </c>
      <c r="AQ68" s="39">
        <f>SUM(AJ68:AO68)</f>
        <v>320</v>
      </c>
      <c r="AR68" s="98">
        <v>59</v>
      </c>
      <c r="AS68" s="98">
        <v>47</v>
      </c>
      <c r="AT68" s="98">
        <v>41</v>
      </c>
      <c r="AU68" s="98">
        <v>28</v>
      </c>
      <c r="AV68" s="98">
        <v>85</v>
      </c>
      <c r="AW68" s="99">
        <v>25</v>
      </c>
      <c r="AX68" s="36">
        <f t="shared" si="23"/>
        <v>285</v>
      </c>
      <c r="AY68" s="123">
        <f t="shared" si="28"/>
        <v>0.16901408450704225</v>
      </c>
      <c r="AZ68" s="127">
        <f t="shared" si="28"/>
        <v>0.12962962962962962</v>
      </c>
      <c r="BA68" s="127">
        <f t="shared" si="28"/>
        <v>0.08888888888888889</v>
      </c>
      <c r="BB68" s="127">
        <f t="shared" si="28"/>
        <v>0.15151515151515152</v>
      </c>
      <c r="BC68" s="127">
        <f t="shared" si="28"/>
        <v>0.05555555555555555</v>
      </c>
      <c r="BD68" s="125">
        <f>((AO68-AW68)/AO68)</f>
        <v>0.07407407407407407</v>
      </c>
      <c r="BE68" s="125">
        <f t="shared" si="25"/>
        <v>0.109375</v>
      </c>
      <c r="BF68" s="126">
        <f t="shared" si="26"/>
        <v>35</v>
      </c>
      <c r="BG68" s="13"/>
      <c r="BH68" s="67">
        <f t="shared" si="24"/>
        <v>2007</v>
      </c>
      <c r="BI68" s="13"/>
      <c r="BJ68" s="101"/>
      <c r="BK68" s="98">
        <v>916</v>
      </c>
      <c r="BL68" s="98"/>
      <c r="BM68" s="99">
        <v>916</v>
      </c>
      <c r="BN68" s="102"/>
      <c r="BO68" s="98">
        <v>398</v>
      </c>
      <c r="BP68" s="98"/>
      <c r="BQ68" s="99">
        <v>398</v>
      </c>
      <c r="BR68" s="102"/>
      <c r="BS68" s="98"/>
      <c r="BT68" s="98"/>
      <c r="BU68" s="98"/>
      <c r="BV68" s="98"/>
      <c r="BW68" s="99"/>
      <c r="BY68" s="30"/>
      <c r="BZ68" s="50"/>
      <c r="CA68" s="4"/>
      <c r="CB68" s="5"/>
      <c r="CD68" s="4"/>
      <c r="CE68" s="5"/>
      <c r="CG68" s="4"/>
      <c r="CH68" s="5"/>
      <c r="CJ68" s="4"/>
      <c r="CK68" s="5"/>
    </row>
    <row r="69" spans="2:89" s="13" customFormat="1" ht="12.75">
      <c r="B69" s="76">
        <f t="shared" si="18"/>
        <v>62</v>
      </c>
      <c r="C69" s="64"/>
      <c r="D69" s="76">
        <f t="shared" si="19"/>
        <v>2008</v>
      </c>
      <c r="E69" s="64"/>
      <c r="F69" s="73" t="s">
        <v>338</v>
      </c>
      <c r="G69" s="73" t="s">
        <v>339</v>
      </c>
      <c r="H69" s="73" t="s">
        <v>340</v>
      </c>
      <c r="I69" s="73" t="s">
        <v>269</v>
      </c>
      <c r="J69" s="73" t="s">
        <v>341</v>
      </c>
      <c r="K69" s="84" t="s">
        <v>342</v>
      </c>
      <c r="L69" s="65" t="s">
        <v>4</v>
      </c>
      <c r="M69" s="84" t="s">
        <v>343</v>
      </c>
      <c r="N69" s="83" t="s">
        <v>60</v>
      </c>
      <c r="P69" s="67">
        <f t="shared" si="21"/>
        <v>2008</v>
      </c>
      <c r="Q69" s="64"/>
      <c r="R69" s="77" t="s">
        <v>111</v>
      </c>
      <c r="S69" s="90" t="s">
        <v>177</v>
      </c>
      <c r="T69" s="73" t="s">
        <v>125</v>
      </c>
      <c r="U69" s="111"/>
      <c r="W69" s="67">
        <f t="shared" si="16"/>
        <v>2008</v>
      </c>
      <c r="Y69" s="59">
        <v>268</v>
      </c>
      <c r="Z69" s="35"/>
      <c r="AA69" s="35"/>
      <c r="AB69" s="35"/>
      <c r="AC69" s="19"/>
      <c r="AD69" s="45">
        <f aca="true" t="shared" si="29" ref="AD69:AD84">Y69-Z69-AA69-AB69-AC69</f>
        <v>268</v>
      </c>
      <c r="AE69" s="57">
        <v>170</v>
      </c>
      <c r="AF69" s="75">
        <f t="shared" si="22"/>
        <v>1.0059171597633136</v>
      </c>
      <c r="AH69" s="67">
        <f t="shared" si="17"/>
        <v>2008</v>
      </c>
      <c r="AJ69" s="57">
        <v>50</v>
      </c>
      <c r="AK69" s="35">
        <v>50</v>
      </c>
      <c r="AL69" s="35">
        <v>47</v>
      </c>
      <c r="AM69" s="35">
        <v>60</v>
      </c>
      <c r="AN69" s="35">
        <v>0</v>
      </c>
      <c r="AO69" s="19">
        <v>0</v>
      </c>
      <c r="AP69" s="51">
        <f t="shared" si="27"/>
        <v>0</v>
      </c>
      <c r="AQ69" s="39">
        <f aca="true" t="shared" si="30" ref="AQ69:AQ77">SUM(AJ69:AO69)</f>
        <v>207</v>
      </c>
      <c r="AR69" s="35">
        <v>44</v>
      </c>
      <c r="AS69" s="35">
        <v>42</v>
      </c>
      <c r="AT69" s="35">
        <v>41</v>
      </c>
      <c r="AU69" s="35">
        <v>42</v>
      </c>
      <c r="AV69" s="35"/>
      <c r="AW69" s="19"/>
      <c r="AX69" s="36">
        <f t="shared" si="23"/>
        <v>169</v>
      </c>
      <c r="AY69" s="47">
        <f aca="true" t="shared" si="31" ref="AY69:BB74">((AJ69-AR69)/AJ69)</f>
        <v>0.12</v>
      </c>
      <c r="AZ69" s="116">
        <f t="shared" si="31"/>
        <v>0.16</v>
      </c>
      <c r="BA69" s="116">
        <f t="shared" si="31"/>
        <v>0.1276595744680851</v>
      </c>
      <c r="BB69" s="116">
        <f t="shared" si="31"/>
        <v>0.3</v>
      </c>
      <c r="BC69" s="38"/>
      <c r="BD69" s="37"/>
      <c r="BE69" s="37">
        <f t="shared" si="25"/>
        <v>0.18357487922705315</v>
      </c>
      <c r="BF69" s="17">
        <f t="shared" si="26"/>
        <v>38</v>
      </c>
      <c r="BH69" s="67">
        <f t="shared" si="24"/>
        <v>2008</v>
      </c>
      <c r="BJ69" s="57">
        <v>450</v>
      </c>
      <c r="BK69" s="35">
        <v>525</v>
      </c>
      <c r="BL69" s="35">
        <v>550</v>
      </c>
      <c r="BM69" s="19">
        <v>625</v>
      </c>
      <c r="BN69" s="34">
        <v>100</v>
      </c>
      <c r="BO69" s="35">
        <v>100</v>
      </c>
      <c r="BP69" s="35">
        <v>100</v>
      </c>
      <c r="BQ69" s="19">
        <v>100</v>
      </c>
      <c r="BR69" s="34"/>
      <c r="BS69" s="35"/>
      <c r="BT69" s="35"/>
      <c r="BU69" s="35"/>
      <c r="BV69" s="35"/>
      <c r="BW69" s="19"/>
      <c r="BY69" s="30"/>
      <c r="BZ69" s="107"/>
      <c r="CA69" s="6"/>
      <c r="CB69" s="88"/>
      <c r="CD69" s="6"/>
      <c r="CE69" s="88"/>
      <c r="CG69" s="6"/>
      <c r="CH69" s="88"/>
      <c r="CJ69" s="6"/>
      <c r="CK69" s="88"/>
    </row>
    <row r="70" spans="1:89" ht="12.75">
      <c r="A70" s="13"/>
      <c r="B70" s="76">
        <f aca="true" t="shared" si="32" ref="B70:B75">B69+1</f>
        <v>63</v>
      </c>
      <c r="C70" s="64"/>
      <c r="D70" s="76">
        <f aca="true" t="shared" si="33" ref="D70:D75">D69+1</f>
        <v>2009</v>
      </c>
      <c r="E70" s="64"/>
      <c r="F70" s="93" t="s">
        <v>345</v>
      </c>
      <c r="G70" s="93" t="s">
        <v>346</v>
      </c>
      <c r="H70" s="93" t="s">
        <v>282</v>
      </c>
      <c r="I70" s="93" t="s">
        <v>347</v>
      </c>
      <c r="J70" s="93" t="s">
        <v>348</v>
      </c>
      <c r="K70" s="94" t="s">
        <v>349</v>
      </c>
      <c r="L70" s="95" t="s">
        <v>4</v>
      </c>
      <c r="M70" s="94" t="s">
        <v>350</v>
      </c>
      <c r="N70" s="96" t="s">
        <v>500</v>
      </c>
      <c r="O70" s="13"/>
      <c r="P70" s="67">
        <f t="shared" si="21"/>
        <v>2009</v>
      </c>
      <c r="Q70" s="64"/>
      <c r="R70" s="103" t="s">
        <v>429</v>
      </c>
      <c r="S70" s="93" t="s">
        <v>177</v>
      </c>
      <c r="T70" s="93" t="s">
        <v>124</v>
      </c>
      <c r="U70" s="112" t="s">
        <v>433</v>
      </c>
      <c r="V70" s="13"/>
      <c r="W70" s="67">
        <f t="shared" si="16"/>
        <v>2009</v>
      </c>
      <c r="X70" s="13"/>
      <c r="Y70" s="97">
        <v>510</v>
      </c>
      <c r="Z70" s="98">
        <v>96</v>
      </c>
      <c r="AA70" s="98">
        <v>335</v>
      </c>
      <c r="AB70" s="98">
        <v>0</v>
      </c>
      <c r="AC70" s="99">
        <v>67</v>
      </c>
      <c r="AD70" s="100">
        <f t="shared" si="29"/>
        <v>12</v>
      </c>
      <c r="AE70" s="101">
        <v>277</v>
      </c>
      <c r="AF70" s="75">
        <f t="shared" si="22"/>
        <v>1.0572519083969465</v>
      </c>
      <c r="AG70" s="13"/>
      <c r="AH70" s="67">
        <f t="shared" si="17"/>
        <v>2009</v>
      </c>
      <c r="AI70" s="13"/>
      <c r="AJ70" s="101">
        <v>59</v>
      </c>
      <c r="AK70" s="98">
        <v>58</v>
      </c>
      <c r="AL70" s="98">
        <v>36</v>
      </c>
      <c r="AM70" s="98">
        <v>41</v>
      </c>
      <c r="AN70" s="98">
        <v>75</v>
      </c>
      <c r="AO70" s="99">
        <v>20</v>
      </c>
      <c r="AP70" s="51">
        <f t="shared" si="27"/>
        <v>20</v>
      </c>
      <c r="AQ70" s="39">
        <f t="shared" si="30"/>
        <v>289</v>
      </c>
      <c r="AR70" s="98">
        <v>49</v>
      </c>
      <c r="AS70" s="98">
        <v>54</v>
      </c>
      <c r="AT70" s="98">
        <v>36</v>
      </c>
      <c r="AU70" s="98">
        <v>36</v>
      </c>
      <c r="AV70" s="98">
        <v>67</v>
      </c>
      <c r="AW70" s="99">
        <v>20</v>
      </c>
      <c r="AX70" s="36">
        <f t="shared" si="23"/>
        <v>262</v>
      </c>
      <c r="AY70" s="123">
        <f t="shared" si="31"/>
        <v>0.1694915254237288</v>
      </c>
      <c r="AZ70" s="127">
        <f t="shared" si="31"/>
        <v>0.06896551724137931</v>
      </c>
      <c r="BA70" s="127">
        <f t="shared" si="31"/>
        <v>0</v>
      </c>
      <c r="BB70" s="127">
        <f t="shared" si="31"/>
        <v>0.12195121951219512</v>
      </c>
      <c r="BC70" s="127">
        <f>((AN70-AV70)/AN70)</f>
        <v>0.10666666666666667</v>
      </c>
      <c r="BD70" s="125">
        <f>((AO70-AW70)/AO70)</f>
        <v>0</v>
      </c>
      <c r="BE70" s="125">
        <f t="shared" si="25"/>
        <v>0.09342560553633218</v>
      </c>
      <c r="BF70" s="126">
        <f t="shared" si="26"/>
        <v>27</v>
      </c>
      <c r="BG70" s="13"/>
      <c r="BH70" s="67">
        <f t="shared" si="24"/>
        <v>2009</v>
      </c>
      <c r="BI70" s="13"/>
      <c r="BJ70" s="101">
        <v>779</v>
      </c>
      <c r="BK70" s="98">
        <v>858</v>
      </c>
      <c r="BL70" s="98">
        <v>779</v>
      </c>
      <c r="BM70" s="99">
        <v>858</v>
      </c>
      <c r="BN70" s="102">
        <v>238</v>
      </c>
      <c r="BO70" s="98">
        <v>264</v>
      </c>
      <c r="BP70" s="98">
        <v>238</v>
      </c>
      <c r="BQ70" s="99">
        <v>274</v>
      </c>
      <c r="BR70" s="102"/>
      <c r="BS70" s="98"/>
      <c r="BT70" s="98"/>
      <c r="BU70" s="98"/>
      <c r="BV70" s="98"/>
      <c r="BW70" s="99"/>
      <c r="BY70" s="30"/>
      <c r="BZ70" s="50"/>
      <c r="CA70" s="4"/>
      <c r="CB70" s="5"/>
      <c r="CD70" s="4"/>
      <c r="CE70" s="5"/>
      <c r="CG70" s="4"/>
      <c r="CH70" s="5"/>
      <c r="CJ70" s="4"/>
      <c r="CK70" s="5"/>
    </row>
    <row r="71" spans="2:89" s="13" customFormat="1" ht="12.75">
      <c r="B71" s="76">
        <f t="shared" si="32"/>
        <v>64</v>
      </c>
      <c r="C71" s="64"/>
      <c r="D71" s="76">
        <f t="shared" si="33"/>
        <v>2010</v>
      </c>
      <c r="E71" s="64"/>
      <c r="F71" s="73" t="s">
        <v>351</v>
      </c>
      <c r="G71" s="73" t="s">
        <v>352</v>
      </c>
      <c r="H71" s="73" t="s">
        <v>353</v>
      </c>
      <c r="I71" s="73" t="s">
        <v>354</v>
      </c>
      <c r="J71" s="73" t="s">
        <v>355</v>
      </c>
      <c r="K71" s="84" t="s">
        <v>356</v>
      </c>
      <c r="L71" s="65" t="s">
        <v>4</v>
      </c>
      <c r="M71" s="84" t="s">
        <v>357</v>
      </c>
      <c r="N71" s="83" t="s">
        <v>60</v>
      </c>
      <c r="P71" s="67">
        <f t="shared" si="21"/>
        <v>2010</v>
      </c>
      <c r="Q71" s="64"/>
      <c r="R71" s="77" t="s">
        <v>112</v>
      </c>
      <c r="S71" s="90" t="s">
        <v>177</v>
      </c>
      <c r="T71" s="73" t="s">
        <v>123</v>
      </c>
      <c r="U71" s="111"/>
      <c r="W71" s="67">
        <f t="shared" si="16"/>
        <v>2010</v>
      </c>
      <c r="Y71" s="59">
        <v>301</v>
      </c>
      <c r="Z71" s="35"/>
      <c r="AA71" s="35"/>
      <c r="AB71" s="35"/>
      <c r="AC71" s="19"/>
      <c r="AD71" s="45">
        <f t="shared" si="29"/>
        <v>301</v>
      </c>
      <c r="AE71" s="57">
        <v>152</v>
      </c>
      <c r="AF71" s="75">
        <f t="shared" si="22"/>
        <v>1.0410958904109588</v>
      </c>
      <c r="AH71" s="67">
        <f t="shared" si="17"/>
        <v>2010</v>
      </c>
      <c r="AJ71" s="41">
        <v>54</v>
      </c>
      <c r="AK71" s="79">
        <v>63</v>
      </c>
      <c r="AL71" s="79">
        <v>31</v>
      </c>
      <c r="AM71" s="79">
        <v>31</v>
      </c>
      <c r="AN71" s="79">
        <v>0</v>
      </c>
      <c r="AO71" s="80">
        <v>0</v>
      </c>
      <c r="AP71" s="51">
        <f t="shared" si="27"/>
        <v>0</v>
      </c>
      <c r="AQ71" s="39">
        <f t="shared" si="30"/>
        <v>179</v>
      </c>
      <c r="AR71" s="57">
        <v>46</v>
      </c>
      <c r="AS71" s="35">
        <v>44</v>
      </c>
      <c r="AT71" s="35">
        <v>31</v>
      </c>
      <c r="AU71" s="35">
        <v>25</v>
      </c>
      <c r="AV71" s="35"/>
      <c r="AW71" s="19"/>
      <c r="AX71" s="36">
        <f t="shared" si="23"/>
        <v>146</v>
      </c>
      <c r="AY71" s="47">
        <f t="shared" si="31"/>
        <v>0.14814814814814814</v>
      </c>
      <c r="AZ71" s="116">
        <f t="shared" si="31"/>
        <v>0.30158730158730157</v>
      </c>
      <c r="BA71" s="116">
        <f t="shared" si="31"/>
        <v>0</v>
      </c>
      <c r="BB71" s="116">
        <f t="shared" si="31"/>
        <v>0.1935483870967742</v>
      </c>
      <c r="BC71" s="38"/>
      <c r="BD71" s="37"/>
      <c r="BE71" s="37">
        <f t="shared" si="25"/>
        <v>0.18435754189944134</v>
      </c>
      <c r="BF71" s="17">
        <f t="shared" si="26"/>
        <v>33</v>
      </c>
      <c r="BH71" s="67">
        <f t="shared" si="24"/>
        <v>2010</v>
      </c>
      <c r="BJ71" s="57">
        <v>525</v>
      </c>
      <c r="BK71" s="35">
        <v>600</v>
      </c>
      <c r="BL71" s="35">
        <v>635</v>
      </c>
      <c r="BM71" s="19">
        <v>725</v>
      </c>
      <c r="BN71" s="34">
        <v>300</v>
      </c>
      <c r="BO71" s="35">
        <v>300</v>
      </c>
      <c r="BP71" s="35">
        <v>300</v>
      </c>
      <c r="BQ71" s="19">
        <v>300</v>
      </c>
      <c r="BR71" s="34"/>
      <c r="BS71" s="35"/>
      <c r="BT71" s="35"/>
      <c r="BU71" s="35"/>
      <c r="BV71" s="35"/>
      <c r="BW71" s="19"/>
      <c r="BY71" s="30"/>
      <c r="BZ71" s="107"/>
      <c r="CA71" s="6"/>
      <c r="CB71" s="88"/>
      <c r="CD71" s="6"/>
      <c r="CE71" s="88"/>
      <c r="CG71" s="6"/>
      <c r="CH71" s="88"/>
      <c r="CJ71" s="6"/>
      <c r="CK71" s="88"/>
    </row>
    <row r="72" spans="1:89" ht="12.75">
      <c r="A72" s="13"/>
      <c r="B72" s="76">
        <f t="shared" si="32"/>
        <v>65</v>
      </c>
      <c r="C72" s="64"/>
      <c r="D72" s="76">
        <f t="shared" si="33"/>
        <v>2011</v>
      </c>
      <c r="E72" s="64"/>
      <c r="F72" s="93" t="s">
        <v>358</v>
      </c>
      <c r="G72" s="93" t="s">
        <v>359</v>
      </c>
      <c r="H72" s="93" t="s">
        <v>360</v>
      </c>
      <c r="I72" s="93" t="s">
        <v>264</v>
      </c>
      <c r="J72" s="93" t="s">
        <v>361</v>
      </c>
      <c r="K72" s="94" t="s">
        <v>362</v>
      </c>
      <c r="L72" s="95" t="s">
        <v>344</v>
      </c>
      <c r="M72" s="94" t="s">
        <v>363</v>
      </c>
      <c r="N72" s="96" t="s">
        <v>60</v>
      </c>
      <c r="O72" s="13"/>
      <c r="P72" s="67">
        <f aca="true" t="shared" si="34" ref="P72:P84">D72</f>
        <v>2011</v>
      </c>
      <c r="Q72" s="64"/>
      <c r="R72" s="103" t="s">
        <v>430</v>
      </c>
      <c r="S72" s="93" t="s">
        <v>177</v>
      </c>
      <c r="T72" s="93" t="s">
        <v>122</v>
      </c>
      <c r="U72" s="112"/>
      <c r="V72" s="13"/>
      <c r="W72" s="67">
        <f t="shared" si="16"/>
        <v>2011</v>
      </c>
      <c r="X72" s="13"/>
      <c r="Y72" s="97">
        <v>524</v>
      </c>
      <c r="Z72" s="98">
        <v>288</v>
      </c>
      <c r="AA72" s="98">
        <v>181</v>
      </c>
      <c r="AB72" s="98">
        <v>4</v>
      </c>
      <c r="AC72" s="99">
        <v>46</v>
      </c>
      <c r="AD72" s="100">
        <f t="shared" si="29"/>
        <v>5</v>
      </c>
      <c r="AE72" s="101">
        <v>240</v>
      </c>
      <c r="AF72" s="75">
        <f t="shared" si="22"/>
        <v>1.00418410041841</v>
      </c>
      <c r="AG72" s="13"/>
      <c r="AH72" s="67">
        <f t="shared" si="17"/>
        <v>2011</v>
      </c>
      <c r="AI72" s="13"/>
      <c r="AJ72" s="101">
        <v>57</v>
      </c>
      <c r="AK72" s="98">
        <v>49</v>
      </c>
      <c r="AL72" s="98">
        <v>53</v>
      </c>
      <c r="AM72" s="98">
        <v>30</v>
      </c>
      <c r="AN72" s="98">
        <v>56</v>
      </c>
      <c r="AO72" s="99">
        <v>24</v>
      </c>
      <c r="AP72" s="51">
        <f t="shared" si="27"/>
        <v>24</v>
      </c>
      <c r="AQ72" s="39">
        <f t="shared" si="30"/>
        <v>269</v>
      </c>
      <c r="AR72" s="98">
        <v>49</v>
      </c>
      <c r="AS72" s="98">
        <v>40</v>
      </c>
      <c r="AT72" s="98">
        <v>50</v>
      </c>
      <c r="AU72" s="98">
        <v>26</v>
      </c>
      <c r="AV72" s="98">
        <v>50</v>
      </c>
      <c r="AW72" s="99">
        <v>24</v>
      </c>
      <c r="AX72" s="36">
        <f t="shared" si="23"/>
        <v>239</v>
      </c>
      <c r="AY72" s="123">
        <f t="shared" si="31"/>
        <v>0.14035087719298245</v>
      </c>
      <c r="AZ72" s="127">
        <f t="shared" si="31"/>
        <v>0.1836734693877551</v>
      </c>
      <c r="BA72" s="127">
        <f t="shared" si="31"/>
        <v>0.05660377358490566</v>
      </c>
      <c r="BB72" s="127">
        <f t="shared" si="31"/>
        <v>0.13333333333333333</v>
      </c>
      <c r="BC72" s="127">
        <f aca="true" t="shared" si="35" ref="BC72:BD74">((AN72-AV72)/AN72)</f>
        <v>0.10714285714285714</v>
      </c>
      <c r="BD72" s="125">
        <f t="shared" si="35"/>
        <v>0</v>
      </c>
      <c r="BE72" s="125">
        <f t="shared" si="25"/>
        <v>0.11152416356877323</v>
      </c>
      <c r="BF72" s="126">
        <f t="shared" si="26"/>
        <v>30</v>
      </c>
      <c r="BG72" s="13"/>
      <c r="BH72" s="67">
        <f t="shared" si="24"/>
        <v>2011</v>
      </c>
      <c r="BI72" s="13"/>
      <c r="BJ72" s="101">
        <v>650</v>
      </c>
      <c r="BK72" s="98">
        <v>750</v>
      </c>
      <c r="BL72" s="98">
        <v>750</v>
      </c>
      <c r="BM72" s="99">
        <v>850</v>
      </c>
      <c r="BN72" s="102">
        <v>300</v>
      </c>
      <c r="BO72" s="98">
        <v>300</v>
      </c>
      <c r="BP72" s="98">
        <v>300</v>
      </c>
      <c r="BQ72" s="99">
        <v>300</v>
      </c>
      <c r="BR72" s="102"/>
      <c r="BS72" s="98"/>
      <c r="BT72" s="98"/>
      <c r="BU72" s="98"/>
      <c r="BV72" s="98"/>
      <c r="BW72" s="99"/>
      <c r="BY72" s="30"/>
      <c r="BZ72" s="50"/>
      <c r="CA72" s="4"/>
      <c r="CB72" s="5"/>
      <c r="CD72" s="4"/>
      <c r="CE72" s="5"/>
      <c r="CG72" s="4"/>
      <c r="CH72" s="5"/>
      <c r="CJ72" s="4"/>
      <c r="CK72" s="5"/>
    </row>
    <row r="73" spans="2:89" s="13" customFormat="1" ht="12.75">
      <c r="B73" s="76">
        <f t="shared" si="32"/>
        <v>66</v>
      </c>
      <c r="C73" s="64"/>
      <c r="D73" s="76">
        <f t="shared" si="33"/>
        <v>2012</v>
      </c>
      <c r="E73" s="64"/>
      <c r="F73" s="73" t="s">
        <v>325</v>
      </c>
      <c r="G73" s="73" t="s">
        <v>364</v>
      </c>
      <c r="H73" s="73" t="s">
        <v>365</v>
      </c>
      <c r="I73" s="73" t="s">
        <v>236</v>
      </c>
      <c r="J73" s="73" t="s">
        <v>366</v>
      </c>
      <c r="K73" s="84" t="s">
        <v>367</v>
      </c>
      <c r="L73" s="65" t="s">
        <v>344</v>
      </c>
      <c r="M73" s="84" t="s">
        <v>368</v>
      </c>
      <c r="N73" s="83" t="s">
        <v>500</v>
      </c>
      <c r="P73" s="67">
        <f t="shared" si="34"/>
        <v>2012</v>
      </c>
      <c r="Q73" s="64"/>
      <c r="R73" s="77" t="s">
        <v>113</v>
      </c>
      <c r="S73" s="90" t="s">
        <v>177</v>
      </c>
      <c r="T73" s="73" t="s">
        <v>121</v>
      </c>
      <c r="U73" s="111"/>
      <c r="W73" s="67">
        <f t="shared" si="16"/>
        <v>2012</v>
      </c>
      <c r="Y73" s="59">
        <v>389</v>
      </c>
      <c r="Z73" s="35">
        <v>262</v>
      </c>
      <c r="AA73" s="35">
        <v>74</v>
      </c>
      <c r="AB73" s="35">
        <v>0</v>
      </c>
      <c r="AC73" s="19">
        <v>47</v>
      </c>
      <c r="AD73" s="45">
        <f t="shared" si="29"/>
        <v>6</v>
      </c>
      <c r="AE73" s="41">
        <v>179</v>
      </c>
      <c r="AF73" s="75">
        <f t="shared" si="22"/>
        <v>1</v>
      </c>
      <c r="AH73" s="67">
        <f t="shared" si="17"/>
        <v>2012</v>
      </c>
      <c r="AJ73" s="41">
        <v>48</v>
      </c>
      <c r="AK73" s="79">
        <v>62</v>
      </c>
      <c r="AL73" s="79">
        <v>15</v>
      </c>
      <c r="AM73" s="79">
        <v>35</v>
      </c>
      <c r="AN73" s="79">
        <v>26</v>
      </c>
      <c r="AO73" s="80">
        <v>19</v>
      </c>
      <c r="AP73" s="51">
        <f t="shared" si="27"/>
        <v>19</v>
      </c>
      <c r="AQ73" s="39">
        <f t="shared" si="30"/>
        <v>205</v>
      </c>
      <c r="AR73" s="57">
        <v>41</v>
      </c>
      <c r="AS73" s="35">
        <v>50</v>
      </c>
      <c r="AT73" s="35">
        <v>15</v>
      </c>
      <c r="AU73" s="35">
        <v>28</v>
      </c>
      <c r="AV73" s="35">
        <v>26</v>
      </c>
      <c r="AW73" s="19">
        <v>19</v>
      </c>
      <c r="AX73" s="36">
        <f t="shared" si="23"/>
        <v>179</v>
      </c>
      <c r="AY73" s="47">
        <f t="shared" si="31"/>
        <v>0.14583333333333334</v>
      </c>
      <c r="AZ73" s="116">
        <f t="shared" si="31"/>
        <v>0.1935483870967742</v>
      </c>
      <c r="BA73" s="116">
        <f t="shared" si="31"/>
        <v>0</v>
      </c>
      <c r="BB73" s="116">
        <f t="shared" si="31"/>
        <v>0.2</v>
      </c>
      <c r="BC73" s="116">
        <f t="shared" si="35"/>
        <v>0</v>
      </c>
      <c r="BD73" s="37">
        <f t="shared" si="35"/>
        <v>0</v>
      </c>
      <c r="BE73" s="37">
        <f aca="true" t="shared" si="36" ref="BE73:BE80">((AQ73-AX73)/AQ73)</f>
        <v>0.12682926829268293</v>
      </c>
      <c r="BF73" s="17">
        <f t="shared" si="26"/>
        <v>26</v>
      </c>
      <c r="BH73" s="67">
        <f t="shared" si="24"/>
        <v>2012</v>
      </c>
      <c r="BJ73" s="57">
        <v>550</v>
      </c>
      <c r="BK73" s="35">
        <v>625</v>
      </c>
      <c r="BL73" s="35">
        <v>670</v>
      </c>
      <c r="BM73" s="19">
        <v>800</v>
      </c>
      <c r="BN73" s="34">
        <v>200</v>
      </c>
      <c r="BO73" s="35">
        <v>200</v>
      </c>
      <c r="BP73" s="35">
        <v>200</v>
      </c>
      <c r="BQ73" s="19">
        <v>200</v>
      </c>
      <c r="BR73" s="34"/>
      <c r="BS73" s="35"/>
      <c r="BT73" s="35"/>
      <c r="BU73" s="35"/>
      <c r="BV73" s="35"/>
      <c r="BW73" s="19"/>
      <c r="BY73" s="30"/>
      <c r="BZ73" s="107"/>
      <c r="CA73" s="6"/>
      <c r="CB73" s="88"/>
      <c r="CD73" s="6"/>
      <c r="CE73" s="88"/>
      <c r="CG73" s="6"/>
      <c r="CH73" s="88"/>
      <c r="CJ73" s="6"/>
      <c r="CK73" s="88"/>
    </row>
    <row r="74" spans="1:89" ht="12.75">
      <c r="A74" s="13"/>
      <c r="B74" s="76">
        <f t="shared" si="32"/>
        <v>67</v>
      </c>
      <c r="C74" s="64"/>
      <c r="D74" s="76">
        <f t="shared" si="33"/>
        <v>2013</v>
      </c>
      <c r="E74" s="64"/>
      <c r="F74" s="93" t="s">
        <v>369</v>
      </c>
      <c r="G74" s="93" t="s">
        <v>370</v>
      </c>
      <c r="H74" s="93" t="s">
        <v>371</v>
      </c>
      <c r="I74" s="93" t="s">
        <v>372</v>
      </c>
      <c r="J74" s="93" t="s">
        <v>373</v>
      </c>
      <c r="K74" s="94" t="s">
        <v>65</v>
      </c>
      <c r="L74" s="95" t="s">
        <v>344</v>
      </c>
      <c r="M74" s="94" t="s">
        <v>66</v>
      </c>
      <c r="N74" s="96" t="s">
        <v>60</v>
      </c>
      <c r="O74" s="13"/>
      <c r="P74" s="67">
        <f t="shared" si="34"/>
        <v>2013</v>
      </c>
      <c r="Q74" s="64"/>
      <c r="R74" s="103" t="s">
        <v>419</v>
      </c>
      <c r="S74" s="93" t="s">
        <v>177</v>
      </c>
      <c r="T74" s="93" t="s">
        <v>120</v>
      </c>
      <c r="U74" s="112"/>
      <c r="V74" s="13"/>
      <c r="W74" s="67">
        <f t="shared" si="16"/>
        <v>2013</v>
      </c>
      <c r="X74" s="13"/>
      <c r="Y74" s="97">
        <v>508</v>
      </c>
      <c r="Z74" s="98">
        <v>103</v>
      </c>
      <c r="AA74" s="98">
        <v>279</v>
      </c>
      <c r="AB74" s="98">
        <v>0</v>
      </c>
      <c r="AC74" s="99">
        <v>95</v>
      </c>
      <c r="AD74" s="100">
        <f t="shared" si="29"/>
        <v>31</v>
      </c>
      <c r="AE74" s="101">
        <v>259</v>
      </c>
      <c r="AF74" s="75">
        <f t="shared" si="22"/>
        <v>0.6523929471032746</v>
      </c>
      <c r="AG74" s="13"/>
      <c r="AH74" s="67">
        <f t="shared" si="17"/>
        <v>2013</v>
      </c>
      <c r="AI74" s="13"/>
      <c r="AJ74" s="101">
        <v>53</v>
      </c>
      <c r="AK74" s="98">
        <v>72</v>
      </c>
      <c r="AL74" s="98">
        <v>69</v>
      </c>
      <c r="AM74" s="98">
        <v>51</v>
      </c>
      <c r="AN74" s="98">
        <v>122</v>
      </c>
      <c r="AO74" s="99">
        <v>75</v>
      </c>
      <c r="AP74" s="51">
        <f aca="true" t="shared" si="37" ref="AP74:AP84">AO74</f>
        <v>75</v>
      </c>
      <c r="AQ74" s="39">
        <f t="shared" si="30"/>
        <v>442</v>
      </c>
      <c r="AR74" s="98">
        <v>43</v>
      </c>
      <c r="AS74" s="98">
        <v>61</v>
      </c>
      <c r="AT74" s="98">
        <v>66</v>
      </c>
      <c r="AU74" s="98">
        <v>45</v>
      </c>
      <c r="AV74" s="98">
        <v>107</v>
      </c>
      <c r="AW74" s="99">
        <v>75</v>
      </c>
      <c r="AX74" s="36">
        <f t="shared" si="23"/>
        <v>397</v>
      </c>
      <c r="AY74" s="123">
        <f t="shared" si="31"/>
        <v>0.18867924528301888</v>
      </c>
      <c r="AZ74" s="124">
        <f t="shared" si="31"/>
        <v>0.1527777777777778</v>
      </c>
      <c r="BA74" s="124">
        <f t="shared" si="31"/>
        <v>0.043478260869565216</v>
      </c>
      <c r="BB74" s="124">
        <f t="shared" si="31"/>
        <v>0.11764705882352941</v>
      </c>
      <c r="BC74" s="127">
        <f t="shared" si="35"/>
        <v>0.12295081967213115</v>
      </c>
      <c r="BD74" s="125">
        <f t="shared" si="35"/>
        <v>0</v>
      </c>
      <c r="BE74" s="125">
        <f t="shared" si="36"/>
        <v>0.10180995475113122</v>
      </c>
      <c r="BF74" s="126">
        <f t="shared" si="26"/>
        <v>45</v>
      </c>
      <c r="BG74" s="13"/>
      <c r="BH74" s="67">
        <f t="shared" si="24"/>
        <v>2013</v>
      </c>
      <c r="BI74" s="13"/>
      <c r="BJ74" s="101">
        <v>665</v>
      </c>
      <c r="BK74" s="102">
        <v>820</v>
      </c>
      <c r="BL74" s="102">
        <v>820</v>
      </c>
      <c r="BM74" s="104">
        <v>995</v>
      </c>
      <c r="BN74" s="102">
        <v>300</v>
      </c>
      <c r="BO74" s="102">
        <v>300</v>
      </c>
      <c r="BP74" s="102">
        <v>300</v>
      </c>
      <c r="BQ74" s="99">
        <v>300</v>
      </c>
      <c r="BR74" s="102"/>
      <c r="BS74" s="98"/>
      <c r="BT74" s="98"/>
      <c r="BU74" s="98"/>
      <c r="BV74" s="98"/>
      <c r="BW74" s="99"/>
      <c r="BY74" s="30"/>
      <c r="BZ74" s="50"/>
      <c r="CA74" s="4"/>
      <c r="CB74" s="5"/>
      <c r="CD74" s="4"/>
      <c r="CE74" s="5"/>
      <c r="CG74" s="4"/>
      <c r="CH74" s="5"/>
      <c r="CJ74" s="4"/>
      <c r="CK74" s="5"/>
    </row>
    <row r="75" spans="2:89" s="13" customFormat="1" ht="12.75">
      <c r="B75" s="76">
        <f t="shared" si="32"/>
        <v>68</v>
      </c>
      <c r="C75" s="64"/>
      <c r="D75" s="76">
        <f t="shared" si="33"/>
        <v>2014</v>
      </c>
      <c r="E75" s="64"/>
      <c r="F75" s="73" t="s">
        <v>364</v>
      </c>
      <c r="G75" s="73" t="s">
        <v>374</v>
      </c>
      <c r="H75" s="73" t="s">
        <v>375</v>
      </c>
      <c r="I75" s="73" t="s">
        <v>52</v>
      </c>
      <c r="J75" s="73" t="s">
        <v>376</v>
      </c>
      <c r="K75" s="84" t="s">
        <v>377</v>
      </c>
      <c r="L75" s="65" t="s">
        <v>344</v>
      </c>
      <c r="M75" s="84" t="s">
        <v>378</v>
      </c>
      <c r="N75" s="83" t="s">
        <v>500</v>
      </c>
      <c r="P75" s="67">
        <f t="shared" si="34"/>
        <v>2014</v>
      </c>
      <c r="Q75" s="64"/>
      <c r="R75" s="77" t="s">
        <v>114</v>
      </c>
      <c r="S75" s="90" t="s">
        <v>177</v>
      </c>
      <c r="T75" s="73" t="s">
        <v>119</v>
      </c>
      <c r="U75" s="111"/>
      <c r="W75" s="67">
        <f t="shared" si="16"/>
        <v>2014</v>
      </c>
      <c r="Y75" s="59">
        <v>339</v>
      </c>
      <c r="Z75" s="35">
        <v>114</v>
      </c>
      <c r="AA75" s="35">
        <v>43</v>
      </c>
      <c r="AB75" s="35">
        <v>0</v>
      </c>
      <c r="AC75" s="19">
        <v>180</v>
      </c>
      <c r="AD75" s="45">
        <f t="shared" si="29"/>
        <v>2</v>
      </c>
      <c r="AE75" s="57">
        <v>170</v>
      </c>
      <c r="AF75" s="75">
        <f t="shared" si="22"/>
        <v>0.9550561797752809</v>
      </c>
      <c r="AH75" s="67">
        <f t="shared" si="17"/>
        <v>2014</v>
      </c>
      <c r="AJ75" s="57">
        <v>62</v>
      </c>
      <c r="AK75" s="35">
        <v>33</v>
      </c>
      <c r="AL75" s="35">
        <v>27</v>
      </c>
      <c r="AM75" s="35">
        <v>24</v>
      </c>
      <c r="AN75" s="35">
        <v>31</v>
      </c>
      <c r="AO75" s="19">
        <v>22</v>
      </c>
      <c r="AP75" s="51">
        <f t="shared" si="37"/>
        <v>22</v>
      </c>
      <c r="AQ75" s="39">
        <f t="shared" si="30"/>
        <v>199</v>
      </c>
      <c r="AR75" s="57">
        <v>51</v>
      </c>
      <c r="AS75" s="35">
        <v>31</v>
      </c>
      <c r="AT75" s="35">
        <v>25</v>
      </c>
      <c r="AU75" s="35">
        <v>20</v>
      </c>
      <c r="AV75" s="35">
        <v>31</v>
      </c>
      <c r="AW75" s="19">
        <v>20</v>
      </c>
      <c r="AX75" s="36">
        <f t="shared" si="23"/>
        <v>178</v>
      </c>
      <c r="AY75" s="47">
        <f aca="true" t="shared" si="38" ref="AY75:BD77">((AJ75-AR75)/AJ75)</f>
        <v>0.1774193548387097</v>
      </c>
      <c r="AZ75" s="116">
        <f t="shared" si="38"/>
        <v>0.06060606060606061</v>
      </c>
      <c r="BA75" s="116">
        <f t="shared" si="38"/>
        <v>0.07407407407407407</v>
      </c>
      <c r="BB75" s="116">
        <f t="shared" si="38"/>
        <v>0.16666666666666666</v>
      </c>
      <c r="BC75" s="116">
        <f t="shared" si="38"/>
        <v>0</v>
      </c>
      <c r="BD75" s="37">
        <f t="shared" si="38"/>
        <v>0.09090909090909091</v>
      </c>
      <c r="BE75" s="37">
        <f t="shared" si="36"/>
        <v>0.10552763819095477</v>
      </c>
      <c r="BF75" s="17">
        <f t="shared" si="26"/>
        <v>21</v>
      </c>
      <c r="BH75" s="67">
        <f t="shared" si="24"/>
        <v>2014</v>
      </c>
      <c r="BJ75" s="57">
        <v>600</v>
      </c>
      <c r="BK75" s="35">
        <v>675</v>
      </c>
      <c r="BL75" s="35">
        <v>725</v>
      </c>
      <c r="BM75" s="19">
        <v>850</v>
      </c>
      <c r="BN75" s="34">
        <v>250</v>
      </c>
      <c r="BO75" s="35">
        <v>300</v>
      </c>
      <c r="BP75" s="35">
        <v>250</v>
      </c>
      <c r="BQ75" s="19">
        <v>300</v>
      </c>
      <c r="BR75" s="34"/>
      <c r="BS75" s="35"/>
      <c r="BT75" s="35"/>
      <c r="BU75" s="35"/>
      <c r="BV75" s="35"/>
      <c r="BW75" s="19"/>
      <c r="BY75" s="30"/>
      <c r="BZ75" s="107"/>
      <c r="CA75" s="6"/>
      <c r="CB75" s="88"/>
      <c r="CD75" s="6"/>
      <c r="CE75" s="88"/>
      <c r="CG75" s="6"/>
      <c r="CH75" s="88"/>
      <c r="CJ75" s="6"/>
      <c r="CK75" s="88"/>
    </row>
    <row r="76" spans="1:89" ht="12.75">
      <c r="A76" s="13"/>
      <c r="B76" s="76">
        <f aca="true" t="shared" si="39" ref="B76:D80">B75+1</f>
        <v>69</v>
      </c>
      <c r="C76" s="64"/>
      <c r="D76" s="76">
        <f t="shared" si="39"/>
        <v>2015</v>
      </c>
      <c r="E76" s="64"/>
      <c r="F76" s="93" t="s">
        <v>379</v>
      </c>
      <c r="G76" s="93" t="s">
        <v>380</v>
      </c>
      <c r="H76" s="93" t="s">
        <v>381</v>
      </c>
      <c r="I76" s="93" t="s">
        <v>244</v>
      </c>
      <c r="J76" s="93" t="s">
        <v>382</v>
      </c>
      <c r="K76" s="94" t="s">
        <v>383</v>
      </c>
      <c r="L76" s="95" t="s">
        <v>344</v>
      </c>
      <c r="M76" s="94" t="s">
        <v>384</v>
      </c>
      <c r="N76" s="96" t="s">
        <v>500</v>
      </c>
      <c r="O76" s="13"/>
      <c r="P76" s="67">
        <f t="shared" si="34"/>
        <v>2015</v>
      </c>
      <c r="Q76" s="64"/>
      <c r="R76" s="103" t="s">
        <v>431</v>
      </c>
      <c r="S76" s="93" t="s">
        <v>177</v>
      </c>
      <c r="T76" s="93" t="s">
        <v>118</v>
      </c>
      <c r="U76" s="112"/>
      <c r="V76" s="13"/>
      <c r="W76" s="67">
        <f t="shared" si="16"/>
        <v>2015</v>
      </c>
      <c r="X76" s="13"/>
      <c r="Y76" s="97">
        <v>562</v>
      </c>
      <c r="Z76" s="98">
        <v>274</v>
      </c>
      <c r="AA76" s="98">
        <v>195</v>
      </c>
      <c r="AB76" s="98">
        <v>3</v>
      </c>
      <c r="AC76" s="99">
        <v>90</v>
      </c>
      <c r="AD76" s="100">
        <f t="shared" si="29"/>
        <v>0</v>
      </c>
      <c r="AE76" s="101">
        <v>181</v>
      </c>
      <c r="AF76" s="75">
        <f t="shared" si="22"/>
        <v>0.5127478753541076</v>
      </c>
      <c r="AG76" s="13"/>
      <c r="AH76" s="67">
        <f t="shared" si="17"/>
        <v>2015</v>
      </c>
      <c r="AI76" s="13"/>
      <c r="AJ76" s="101">
        <v>44</v>
      </c>
      <c r="AK76" s="98">
        <v>50</v>
      </c>
      <c r="AL76" s="98">
        <v>71</v>
      </c>
      <c r="AM76" s="98">
        <v>29</v>
      </c>
      <c r="AN76" s="98">
        <v>110</v>
      </c>
      <c r="AO76" s="99">
        <v>84</v>
      </c>
      <c r="AP76" s="51">
        <f t="shared" si="37"/>
        <v>84</v>
      </c>
      <c r="AQ76" s="39">
        <f>SUM(AJ76:AO76)</f>
        <v>388</v>
      </c>
      <c r="AR76" s="98">
        <v>38</v>
      </c>
      <c r="AS76" s="98">
        <v>47</v>
      </c>
      <c r="AT76" s="98">
        <v>71</v>
      </c>
      <c r="AU76" s="98">
        <v>29</v>
      </c>
      <c r="AV76" s="98">
        <v>85</v>
      </c>
      <c r="AW76" s="99">
        <v>83</v>
      </c>
      <c r="AX76" s="36">
        <f t="shared" si="23"/>
        <v>353</v>
      </c>
      <c r="AY76" s="123">
        <f t="shared" si="38"/>
        <v>0.13636363636363635</v>
      </c>
      <c r="AZ76" s="127">
        <f t="shared" si="38"/>
        <v>0.06</v>
      </c>
      <c r="BA76" s="127">
        <f t="shared" si="38"/>
        <v>0</v>
      </c>
      <c r="BB76" s="127">
        <f t="shared" si="38"/>
        <v>0</v>
      </c>
      <c r="BC76" s="127">
        <f t="shared" si="38"/>
        <v>0.22727272727272727</v>
      </c>
      <c r="BD76" s="125">
        <f t="shared" si="38"/>
        <v>0.011904761904761904</v>
      </c>
      <c r="BE76" s="125">
        <f t="shared" si="36"/>
        <v>0.09020618556701031</v>
      </c>
      <c r="BF76" s="126">
        <f t="shared" si="26"/>
        <v>35</v>
      </c>
      <c r="BG76" s="13"/>
      <c r="BH76" s="67">
        <f t="shared" si="24"/>
        <v>2015</v>
      </c>
      <c r="BI76" s="13"/>
      <c r="BJ76" s="101">
        <v>600</v>
      </c>
      <c r="BK76" s="98">
        <v>690</v>
      </c>
      <c r="BL76" s="98">
        <v>795</v>
      </c>
      <c r="BM76" s="99">
        <v>875</v>
      </c>
      <c r="BN76" s="102">
        <v>280</v>
      </c>
      <c r="BO76" s="98">
        <v>325</v>
      </c>
      <c r="BP76" s="98">
        <v>325</v>
      </c>
      <c r="BQ76" s="99">
        <v>370</v>
      </c>
      <c r="BR76" s="102"/>
      <c r="BS76" s="98"/>
      <c r="BT76" s="98"/>
      <c r="BU76" s="98"/>
      <c r="BV76" s="98"/>
      <c r="BW76" s="99"/>
      <c r="BY76" s="30"/>
      <c r="BZ76" s="50"/>
      <c r="CA76" s="4"/>
      <c r="CB76" s="5"/>
      <c r="CD76" s="4"/>
      <c r="CE76" s="5"/>
      <c r="CG76" s="4"/>
      <c r="CH76" s="5"/>
      <c r="CJ76" s="4"/>
      <c r="CK76" s="5"/>
    </row>
    <row r="77" spans="2:89" s="13" customFormat="1" ht="12.75">
      <c r="B77" s="76">
        <f t="shared" si="39"/>
        <v>70</v>
      </c>
      <c r="C77" s="64"/>
      <c r="D77" s="76">
        <f t="shared" si="39"/>
        <v>2016</v>
      </c>
      <c r="E77" s="64"/>
      <c r="F77" s="73" t="s">
        <v>260</v>
      </c>
      <c r="G77" s="73" t="s">
        <v>385</v>
      </c>
      <c r="H77" s="73" t="s">
        <v>386</v>
      </c>
      <c r="I77" s="73" t="s">
        <v>303</v>
      </c>
      <c r="J77" s="73" t="s">
        <v>387</v>
      </c>
      <c r="K77" s="84" t="s">
        <v>388</v>
      </c>
      <c r="L77" s="65" t="s">
        <v>344</v>
      </c>
      <c r="M77" s="84" t="s">
        <v>389</v>
      </c>
      <c r="N77" s="83" t="s">
        <v>500</v>
      </c>
      <c r="P77" s="67">
        <f t="shared" si="34"/>
        <v>2016</v>
      </c>
      <c r="Q77" s="64"/>
      <c r="R77" s="77" t="s">
        <v>115</v>
      </c>
      <c r="S77" s="90" t="s">
        <v>177</v>
      </c>
      <c r="T77" s="73" t="s">
        <v>117</v>
      </c>
      <c r="U77" s="111"/>
      <c r="W77" s="67">
        <f t="shared" si="16"/>
        <v>2016</v>
      </c>
      <c r="Y77" s="59">
        <v>364</v>
      </c>
      <c r="Z77" s="35">
        <v>214</v>
      </c>
      <c r="AA77" s="35">
        <v>83</v>
      </c>
      <c r="AB77" s="35">
        <v>4</v>
      </c>
      <c r="AC77" s="19">
        <v>61</v>
      </c>
      <c r="AD77" s="45">
        <f t="shared" si="29"/>
        <v>2</v>
      </c>
      <c r="AE77" s="57">
        <v>165</v>
      </c>
      <c r="AF77" s="75">
        <f t="shared" si="22"/>
        <v>0.6991525423728814</v>
      </c>
      <c r="AH77" s="67">
        <f t="shared" si="17"/>
        <v>2016</v>
      </c>
      <c r="AJ77" s="41">
        <v>48</v>
      </c>
      <c r="AK77" s="79">
        <v>43</v>
      </c>
      <c r="AL77" s="79">
        <v>32</v>
      </c>
      <c r="AM77" s="79">
        <v>37</v>
      </c>
      <c r="AN77" s="79">
        <v>37</v>
      </c>
      <c r="AO77" s="80">
        <v>49</v>
      </c>
      <c r="AP77" s="51">
        <f t="shared" si="37"/>
        <v>49</v>
      </c>
      <c r="AQ77" s="39">
        <f t="shared" si="30"/>
        <v>246</v>
      </c>
      <c r="AR77" s="57">
        <v>48</v>
      </c>
      <c r="AS77" s="35">
        <v>41</v>
      </c>
      <c r="AT77" s="35">
        <v>31</v>
      </c>
      <c r="AU77" s="35">
        <v>34</v>
      </c>
      <c r="AV77" s="35">
        <v>34</v>
      </c>
      <c r="AW77" s="19">
        <v>48</v>
      </c>
      <c r="AX77" s="36">
        <f t="shared" si="23"/>
        <v>236</v>
      </c>
      <c r="AY77" s="47">
        <f t="shared" si="38"/>
        <v>0</v>
      </c>
      <c r="AZ77" s="116">
        <f t="shared" si="38"/>
        <v>0.046511627906976744</v>
      </c>
      <c r="BA77" s="116">
        <f t="shared" si="38"/>
        <v>0.03125</v>
      </c>
      <c r="BB77" s="116">
        <f t="shared" si="38"/>
        <v>0.08108108108108109</v>
      </c>
      <c r="BC77" s="116">
        <f t="shared" si="38"/>
        <v>0.08108108108108109</v>
      </c>
      <c r="BD77" s="37">
        <f t="shared" si="38"/>
        <v>0.02040816326530612</v>
      </c>
      <c r="BE77" s="37">
        <f t="shared" si="36"/>
        <v>0.04065040650406504</v>
      </c>
      <c r="BF77" s="17">
        <f t="shared" si="26"/>
        <v>10</v>
      </c>
      <c r="BH77" s="67">
        <f t="shared" si="24"/>
        <v>2016</v>
      </c>
      <c r="BJ77" s="57">
        <v>635</v>
      </c>
      <c r="BK77" s="35">
        <v>695</v>
      </c>
      <c r="BL77" s="35">
        <v>825</v>
      </c>
      <c r="BM77" s="19">
        <v>895</v>
      </c>
      <c r="BN77" s="34">
        <v>280</v>
      </c>
      <c r="BO77" s="35">
        <v>325</v>
      </c>
      <c r="BP77" s="35">
        <v>280</v>
      </c>
      <c r="BQ77" s="19">
        <v>325</v>
      </c>
      <c r="BR77" s="34"/>
      <c r="BS77" s="35"/>
      <c r="BT77" s="35"/>
      <c r="BU77" s="35"/>
      <c r="BV77" s="35"/>
      <c r="BW77" s="19"/>
      <c r="BY77" s="30"/>
      <c r="BZ77" s="107"/>
      <c r="CA77" s="6"/>
      <c r="CB77" s="88"/>
      <c r="CD77" s="6"/>
      <c r="CE77" s="88"/>
      <c r="CG77" s="6"/>
      <c r="CH77" s="88"/>
      <c r="CJ77" s="6"/>
      <c r="CK77" s="88"/>
    </row>
    <row r="78" spans="1:89" ht="12.75">
      <c r="A78" s="13"/>
      <c r="B78" s="76">
        <f t="shared" si="39"/>
        <v>71</v>
      </c>
      <c r="C78" s="64"/>
      <c r="D78" s="76">
        <f t="shared" si="39"/>
        <v>2017</v>
      </c>
      <c r="E78" s="64"/>
      <c r="F78" s="93" t="s">
        <v>260</v>
      </c>
      <c r="G78" s="93" t="s">
        <v>385</v>
      </c>
      <c r="H78" s="93" t="s">
        <v>390</v>
      </c>
      <c r="I78" s="93" t="s">
        <v>391</v>
      </c>
      <c r="J78" s="93" t="s">
        <v>392</v>
      </c>
      <c r="K78" s="94" t="s">
        <v>393</v>
      </c>
      <c r="L78" s="95" t="s">
        <v>4</v>
      </c>
      <c r="M78" s="94" t="s">
        <v>394</v>
      </c>
      <c r="N78" s="96" t="s">
        <v>60</v>
      </c>
      <c r="O78" s="13"/>
      <c r="P78" s="67">
        <f t="shared" si="34"/>
        <v>2017</v>
      </c>
      <c r="Q78" s="64"/>
      <c r="R78" s="103" t="s">
        <v>432</v>
      </c>
      <c r="S78" s="93" t="s">
        <v>177</v>
      </c>
      <c r="T78" s="93" t="s">
        <v>116</v>
      </c>
      <c r="U78" s="112"/>
      <c r="V78" s="13"/>
      <c r="W78" s="67">
        <f t="shared" si="16"/>
        <v>2017</v>
      </c>
      <c r="X78" s="13"/>
      <c r="Y78" s="97">
        <v>558</v>
      </c>
      <c r="Z78" s="98">
        <v>111</v>
      </c>
      <c r="AA78" s="98">
        <v>339</v>
      </c>
      <c r="AB78" s="98">
        <v>1</v>
      </c>
      <c r="AC78" s="99">
        <v>107</v>
      </c>
      <c r="AD78" s="100">
        <f t="shared" si="29"/>
        <v>0</v>
      </c>
      <c r="AE78" s="101">
        <v>272</v>
      </c>
      <c r="AF78" s="75">
        <f t="shared" si="22"/>
        <v>0.7214854111405835</v>
      </c>
      <c r="AG78" s="13"/>
      <c r="AH78" s="67">
        <f t="shared" si="17"/>
        <v>2017</v>
      </c>
      <c r="AI78" s="13"/>
      <c r="AJ78" s="101">
        <v>51</v>
      </c>
      <c r="AK78" s="98">
        <v>54</v>
      </c>
      <c r="AL78" s="98">
        <v>78</v>
      </c>
      <c r="AM78" s="98">
        <v>25</v>
      </c>
      <c r="AN78" s="98">
        <v>97</v>
      </c>
      <c r="AO78" s="99">
        <v>99</v>
      </c>
      <c r="AP78" s="51">
        <f t="shared" si="37"/>
        <v>99</v>
      </c>
      <c r="AQ78" s="39">
        <f>SUM(AJ78:AO78)</f>
        <v>404</v>
      </c>
      <c r="AR78" s="98">
        <v>39</v>
      </c>
      <c r="AS78" s="98">
        <v>50</v>
      </c>
      <c r="AT78" s="98">
        <v>78</v>
      </c>
      <c r="AU78" s="98">
        <v>23</v>
      </c>
      <c r="AV78" s="98">
        <v>88</v>
      </c>
      <c r="AW78" s="99">
        <v>99</v>
      </c>
      <c r="AX78" s="36">
        <f t="shared" si="23"/>
        <v>377</v>
      </c>
      <c r="AY78" s="123">
        <f aca="true" t="shared" si="40" ref="AY78:BD80">((AJ78-AR78)/AJ78)</f>
        <v>0.23529411764705882</v>
      </c>
      <c r="AZ78" s="127">
        <f t="shared" si="40"/>
        <v>0.07407407407407407</v>
      </c>
      <c r="BA78" s="127">
        <f t="shared" si="40"/>
        <v>0</v>
      </c>
      <c r="BB78" s="127">
        <f t="shared" si="40"/>
        <v>0.08</v>
      </c>
      <c r="BC78" s="127">
        <f t="shared" si="40"/>
        <v>0.09278350515463918</v>
      </c>
      <c r="BD78" s="125">
        <f t="shared" si="40"/>
        <v>0</v>
      </c>
      <c r="BE78" s="125">
        <f t="shared" si="36"/>
        <v>0.06683168316831684</v>
      </c>
      <c r="BF78" s="126">
        <f t="shared" si="26"/>
        <v>27</v>
      </c>
      <c r="BG78" s="13"/>
      <c r="BH78" s="67">
        <f t="shared" si="24"/>
        <v>2017</v>
      </c>
      <c r="BI78" s="13"/>
      <c r="BJ78" s="101">
        <v>778</v>
      </c>
      <c r="BK78" s="98">
        <v>885</v>
      </c>
      <c r="BL78" s="102">
        <v>778</v>
      </c>
      <c r="BM78" s="99">
        <v>885</v>
      </c>
      <c r="BN78" s="102">
        <v>295</v>
      </c>
      <c r="BO78" s="98">
        <v>413</v>
      </c>
      <c r="BP78" s="102">
        <v>295</v>
      </c>
      <c r="BQ78" s="99">
        <v>413</v>
      </c>
      <c r="BR78" s="102"/>
      <c r="BS78" s="98"/>
      <c r="BT78" s="98"/>
      <c r="BU78" s="98"/>
      <c r="BV78" s="98"/>
      <c r="BW78" s="99"/>
      <c r="BY78" s="30"/>
      <c r="BZ78" s="50"/>
      <c r="CA78" s="4"/>
      <c r="CB78" s="5"/>
      <c r="CD78" s="4"/>
      <c r="CE78" s="5"/>
      <c r="CG78" s="4"/>
      <c r="CH78" s="5"/>
      <c r="CJ78" s="4"/>
      <c r="CK78" s="5"/>
    </row>
    <row r="79" spans="2:89" s="13" customFormat="1" ht="12.75">
      <c r="B79" s="76">
        <f t="shared" si="39"/>
        <v>72</v>
      </c>
      <c r="C79" s="64"/>
      <c r="D79" s="76">
        <f t="shared" si="39"/>
        <v>2018</v>
      </c>
      <c r="E79" s="64"/>
      <c r="F79" s="73" t="s">
        <v>405</v>
      </c>
      <c r="G79" s="73" t="s">
        <v>406</v>
      </c>
      <c r="H79" s="73" t="s">
        <v>476</v>
      </c>
      <c r="I79" t="s">
        <v>402</v>
      </c>
      <c r="J79" s="73" t="s">
        <v>401</v>
      </c>
      <c r="K79" s="73" t="s">
        <v>4</v>
      </c>
      <c r="L79" s="73" t="s">
        <v>4</v>
      </c>
      <c r="M79" s="84" t="s">
        <v>464</v>
      </c>
      <c r="N79" s="83" t="s">
        <v>60</v>
      </c>
      <c r="P79" s="67">
        <f t="shared" si="34"/>
        <v>2018</v>
      </c>
      <c r="Q79" s="64"/>
      <c r="R79" s="77" t="s">
        <v>477</v>
      </c>
      <c r="S79" s="90" t="s">
        <v>177</v>
      </c>
      <c r="T79" s="73" t="s">
        <v>478</v>
      </c>
      <c r="U79" s="111"/>
      <c r="W79" s="67">
        <f t="shared" si="16"/>
        <v>2018</v>
      </c>
      <c r="Y79" s="59">
        <v>342</v>
      </c>
      <c r="Z79" s="35">
        <v>216</v>
      </c>
      <c r="AA79" s="35">
        <v>64</v>
      </c>
      <c r="AB79" s="35">
        <v>0</v>
      </c>
      <c r="AC79" s="19">
        <v>62</v>
      </c>
      <c r="AD79" s="45">
        <f t="shared" si="29"/>
        <v>0</v>
      </c>
      <c r="AE79" s="57">
        <v>140</v>
      </c>
      <c r="AF79" s="75">
        <f t="shared" si="22"/>
        <v>0.6896551724137931</v>
      </c>
      <c r="AH79" s="67">
        <f t="shared" si="17"/>
        <v>2018</v>
      </c>
      <c r="AJ79" s="57">
        <v>54</v>
      </c>
      <c r="AK79" s="35">
        <v>46</v>
      </c>
      <c r="AL79" s="35">
        <v>42</v>
      </c>
      <c r="AM79" s="35">
        <v>29</v>
      </c>
      <c r="AN79" s="35">
        <v>54</v>
      </c>
      <c r="AO79" s="19">
        <v>40</v>
      </c>
      <c r="AP79" s="51">
        <f t="shared" si="37"/>
        <v>40</v>
      </c>
      <c r="AQ79" s="39">
        <f aca="true" t="shared" si="41" ref="AQ79:AQ84">SUM(AJ79:AO79)</f>
        <v>265</v>
      </c>
      <c r="AR79" s="35">
        <v>37</v>
      </c>
      <c r="AS79" s="35">
        <v>35</v>
      </c>
      <c r="AT79" s="35">
        <v>33</v>
      </c>
      <c r="AU79" s="35">
        <v>26</v>
      </c>
      <c r="AV79" s="35">
        <v>33</v>
      </c>
      <c r="AW79" s="19">
        <v>39</v>
      </c>
      <c r="AX79" s="36">
        <f t="shared" si="23"/>
        <v>203</v>
      </c>
      <c r="AY79" s="47">
        <f t="shared" si="40"/>
        <v>0.3148148148148148</v>
      </c>
      <c r="AZ79" s="38">
        <f t="shared" si="40"/>
        <v>0.2391304347826087</v>
      </c>
      <c r="BA79" s="38">
        <f t="shared" si="40"/>
        <v>0.21428571428571427</v>
      </c>
      <c r="BB79" s="38">
        <f t="shared" si="40"/>
        <v>0.10344827586206896</v>
      </c>
      <c r="BC79" s="38">
        <f t="shared" si="40"/>
        <v>0.3888888888888889</v>
      </c>
      <c r="BD79" s="37">
        <f t="shared" si="40"/>
        <v>0.025</v>
      </c>
      <c r="BE79" s="125">
        <f t="shared" si="36"/>
        <v>0.2339622641509434</v>
      </c>
      <c r="BF79" s="17">
        <f t="shared" si="26"/>
        <v>62</v>
      </c>
      <c r="BH79" s="67">
        <f t="shared" si="24"/>
        <v>2018</v>
      </c>
      <c r="BJ79" s="57">
        <v>775</v>
      </c>
      <c r="BK79" s="35">
        <v>835</v>
      </c>
      <c r="BL79" s="35">
        <v>965</v>
      </c>
      <c r="BM79" s="19">
        <v>1035</v>
      </c>
      <c r="BN79" s="34">
        <v>340</v>
      </c>
      <c r="BO79" s="35">
        <v>400</v>
      </c>
      <c r="BP79" s="35">
        <v>400</v>
      </c>
      <c r="BQ79" s="19">
        <v>450</v>
      </c>
      <c r="BR79" s="34"/>
      <c r="BS79" s="35"/>
      <c r="BT79" s="35"/>
      <c r="BU79" s="35"/>
      <c r="BV79" s="35"/>
      <c r="BW79" s="19"/>
      <c r="BX79"/>
      <c r="BY79" s="30"/>
      <c r="BZ79" s="50"/>
      <c r="CA79" s="6"/>
      <c r="CB79" s="88"/>
      <c r="CD79" s="6"/>
      <c r="CE79" s="88"/>
      <c r="CG79" s="6"/>
      <c r="CH79" s="88"/>
      <c r="CJ79" s="6"/>
      <c r="CK79" s="88"/>
    </row>
    <row r="80" spans="1:89" ht="12.75">
      <c r="A80" s="13"/>
      <c r="B80" s="76">
        <f t="shared" si="39"/>
        <v>73</v>
      </c>
      <c r="C80" s="64"/>
      <c r="D80" s="76">
        <f t="shared" si="39"/>
        <v>2019</v>
      </c>
      <c r="E80" s="64"/>
      <c r="F80" s="93" t="s">
        <v>479</v>
      </c>
      <c r="G80" s="93" t="s">
        <v>483</v>
      </c>
      <c r="H80" s="93" t="s">
        <v>404</v>
      </c>
      <c r="I80" s="93" t="s">
        <v>273</v>
      </c>
      <c r="J80" s="93" t="s">
        <v>403</v>
      </c>
      <c r="K80" s="93" t="s">
        <v>4</v>
      </c>
      <c r="L80" s="93" t="s">
        <v>4</v>
      </c>
      <c r="M80" s="94" t="s">
        <v>484</v>
      </c>
      <c r="N80" s="96" t="s">
        <v>60</v>
      </c>
      <c r="O80" s="13"/>
      <c r="P80" s="67">
        <f t="shared" si="34"/>
        <v>2019</v>
      </c>
      <c r="Q80" s="64"/>
      <c r="R80" s="103" t="s">
        <v>480</v>
      </c>
      <c r="S80" s="93" t="s">
        <v>177</v>
      </c>
      <c r="T80" s="93" t="s">
        <v>481</v>
      </c>
      <c r="U80" s="112"/>
      <c r="V80" s="13"/>
      <c r="W80" s="67">
        <f t="shared" si="16"/>
        <v>2019</v>
      </c>
      <c r="X80" s="13"/>
      <c r="Y80" s="97">
        <v>493</v>
      </c>
      <c r="Z80" s="98">
        <v>238</v>
      </c>
      <c r="AA80" s="98">
        <v>164</v>
      </c>
      <c r="AB80" s="98">
        <v>1</v>
      </c>
      <c r="AC80" s="99">
        <v>87</v>
      </c>
      <c r="AD80" s="100">
        <f t="shared" si="29"/>
        <v>3</v>
      </c>
      <c r="AE80" s="101">
        <v>157</v>
      </c>
      <c r="AF80" s="75">
        <f t="shared" si="22"/>
        <v>0.575091575091575</v>
      </c>
      <c r="AG80" s="13"/>
      <c r="AH80" s="67">
        <f t="shared" si="17"/>
        <v>2019</v>
      </c>
      <c r="AI80" s="13"/>
      <c r="AJ80" s="101">
        <v>32</v>
      </c>
      <c r="AK80" s="98">
        <v>38</v>
      </c>
      <c r="AL80" s="98">
        <v>52</v>
      </c>
      <c r="AM80" s="98">
        <v>23</v>
      </c>
      <c r="AN80" s="98">
        <v>69</v>
      </c>
      <c r="AO80" s="99">
        <v>85</v>
      </c>
      <c r="AP80" s="51">
        <f t="shared" si="37"/>
        <v>85</v>
      </c>
      <c r="AQ80" s="39">
        <f t="shared" si="41"/>
        <v>299</v>
      </c>
      <c r="AR80" s="98">
        <v>28</v>
      </c>
      <c r="AS80" s="98">
        <v>34</v>
      </c>
      <c r="AT80" s="98">
        <v>50</v>
      </c>
      <c r="AU80" s="98">
        <v>22</v>
      </c>
      <c r="AV80" s="98">
        <v>58</v>
      </c>
      <c r="AW80" s="99">
        <v>81</v>
      </c>
      <c r="AX80" s="36">
        <f t="shared" si="23"/>
        <v>273</v>
      </c>
      <c r="AY80" s="123">
        <f t="shared" si="40"/>
        <v>0.125</v>
      </c>
      <c r="AZ80" s="124">
        <f t="shared" si="40"/>
        <v>0.10526315789473684</v>
      </c>
      <c r="BA80" s="124">
        <f t="shared" si="40"/>
        <v>0.038461538461538464</v>
      </c>
      <c r="BB80" s="124">
        <f t="shared" si="40"/>
        <v>0.043478260869565216</v>
      </c>
      <c r="BC80" s="124">
        <f t="shared" si="40"/>
        <v>0.15942028985507245</v>
      </c>
      <c r="BD80" s="125">
        <f t="shared" si="40"/>
        <v>0.047058823529411764</v>
      </c>
      <c r="BE80" s="125">
        <f t="shared" si="36"/>
        <v>0.08695652173913043</v>
      </c>
      <c r="BF80" s="126">
        <f t="shared" si="26"/>
        <v>26</v>
      </c>
      <c r="BG80" s="13"/>
      <c r="BH80" s="67">
        <f t="shared" si="24"/>
        <v>2019</v>
      </c>
      <c r="BI80" s="13"/>
      <c r="BJ80" s="101">
        <v>775</v>
      </c>
      <c r="BK80" s="98">
        <v>835</v>
      </c>
      <c r="BL80" s="98">
        <v>930</v>
      </c>
      <c r="BM80" s="99">
        <v>995</v>
      </c>
      <c r="BN80" s="102">
        <v>290</v>
      </c>
      <c r="BO80" s="98">
        <v>350</v>
      </c>
      <c r="BP80" s="98">
        <v>350</v>
      </c>
      <c r="BQ80" s="99">
        <v>400</v>
      </c>
      <c r="BR80" s="102"/>
      <c r="BS80" s="98"/>
      <c r="BT80" s="98"/>
      <c r="BU80" s="98"/>
      <c r="BV80" s="98"/>
      <c r="BW80" s="99"/>
      <c r="BY80" s="30"/>
      <c r="BZ80" s="50"/>
      <c r="CA80" s="4"/>
      <c r="CB80" s="5"/>
      <c r="CD80" s="4"/>
      <c r="CE80" s="5"/>
      <c r="CG80" s="4"/>
      <c r="CH80" s="5"/>
      <c r="CJ80" s="4"/>
      <c r="CK80" s="5"/>
    </row>
    <row r="81" spans="1:89" ht="12.75">
      <c r="A81" s="13"/>
      <c r="B81" s="76">
        <f aca="true" t="shared" si="42" ref="B81:B86">B80+1</f>
        <v>74</v>
      </c>
      <c r="C81" s="64"/>
      <c r="D81" s="76">
        <f aca="true" t="shared" si="43" ref="D81:D86">D80+1</f>
        <v>2020</v>
      </c>
      <c r="E81" s="64"/>
      <c r="F81" s="73" t="s">
        <v>498</v>
      </c>
      <c r="G81" s="73" t="s">
        <v>488</v>
      </c>
      <c r="H81" s="73" t="s">
        <v>501</v>
      </c>
      <c r="I81" s="73" t="s">
        <v>502</v>
      </c>
      <c r="J81" s="73" t="s">
        <v>482</v>
      </c>
      <c r="K81" s="73" t="s">
        <v>4</v>
      </c>
      <c r="L81" s="73" t="s">
        <v>4</v>
      </c>
      <c r="M81" s="84" t="s">
        <v>485</v>
      </c>
      <c r="N81" s="83" t="s">
        <v>60</v>
      </c>
      <c r="O81" s="13"/>
      <c r="P81" s="67">
        <f t="shared" si="34"/>
        <v>2020</v>
      </c>
      <c r="Q81" s="64"/>
      <c r="R81" s="77" t="s">
        <v>486</v>
      </c>
      <c r="S81" s="90" t="s">
        <v>177</v>
      </c>
      <c r="T81" s="73" t="s">
        <v>487</v>
      </c>
      <c r="U81" s="111" t="s">
        <v>510</v>
      </c>
      <c r="V81" s="13"/>
      <c r="W81" s="67">
        <f t="shared" si="16"/>
        <v>2020</v>
      </c>
      <c r="X81" s="13"/>
      <c r="Y81" s="78">
        <v>699</v>
      </c>
      <c r="Z81" s="79">
        <v>356</v>
      </c>
      <c r="AA81" s="79">
        <v>211</v>
      </c>
      <c r="AB81" s="79">
        <v>0</v>
      </c>
      <c r="AC81" s="80">
        <v>132</v>
      </c>
      <c r="AD81" s="45">
        <f t="shared" si="29"/>
        <v>0</v>
      </c>
      <c r="AE81" s="57">
        <v>109</v>
      </c>
      <c r="AF81" s="75">
        <f t="shared" si="22"/>
        <v>0.4801762114537445</v>
      </c>
      <c r="AG81" s="13"/>
      <c r="AH81" s="67">
        <f t="shared" si="17"/>
        <v>2020</v>
      </c>
      <c r="AI81" s="13"/>
      <c r="AJ81" s="57">
        <v>44</v>
      </c>
      <c r="AK81" s="35">
        <v>34</v>
      </c>
      <c r="AL81" s="35">
        <v>30</v>
      </c>
      <c r="AM81" s="35">
        <v>36</v>
      </c>
      <c r="AN81" s="35">
        <v>35</v>
      </c>
      <c r="AO81" s="80">
        <v>57</v>
      </c>
      <c r="AP81" s="51">
        <f t="shared" si="37"/>
        <v>57</v>
      </c>
      <c r="AQ81" s="39">
        <f t="shared" si="41"/>
        <v>236</v>
      </c>
      <c r="AR81" s="35">
        <v>41</v>
      </c>
      <c r="AS81" s="35">
        <v>33</v>
      </c>
      <c r="AT81" s="35">
        <v>30</v>
      </c>
      <c r="AU81" s="35">
        <v>32</v>
      </c>
      <c r="AV81" s="35">
        <v>35</v>
      </c>
      <c r="AW81" s="80">
        <v>56</v>
      </c>
      <c r="AX81" s="36">
        <f t="shared" si="23"/>
        <v>227</v>
      </c>
      <c r="AY81" s="47">
        <f aca="true" t="shared" si="44" ref="AY81:BD84">((AJ81-AR81)/AJ81)</f>
        <v>0.06818181818181818</v>
      </c>
      <c r="AZ81" s="38">
        <f t="shared" si="44"/>
        <v>0.029411764705882353</v>
      </c>
      <c r="BA81" s="38">
        <f t="shared" si="44"/>
        <v>0</v>
      </c>
      <c r="BB81" s="38">
        <f t="shared" si="44"/>
        <v>0.1111111111111111</v>
      </c>
      <c r="BC81" s="38">
        <f t="shared" si="44"/>
        <v>0</v>
      </c>
      <c r="BD81" s="37">
        <f t="shared" si="44"/>
        <v>0.017543859649122806</v>
      </c>
      <c r="BE81" s="37">
        <f>((AQ81-AX81)/AQ81)</f>
        <v>0.038135593220338986</v>
      </c>
      <c r="BF81" s="17">
        <f t="shared" si="26"/>
        <v>9</v>
      </c>
      <c r="BG81" s="13"/>
      <c r="BH81" s="67">
        <f t="shared" si="24"/>
        <v>2020</v>
      </c>
      <c r="BI81" s="13"/>
      <c r="BJ81" s="41">
        <v>50</v>
      </c>
      <c r="BK81" s="79">
        <v>50</v>
      </c>
      <c r="BL81" s="79">
        <v>150</v>
      </c>
      <c r="BM81" s="80">
        <v>150</v>
      </c>
      <c r="BN81" s="130">
        <v>25</v>
      </c>
      <c r="BO81" s="79">
        <v>25</v>
      </c>
      <c r="BP81" s="79">
        <v>25</v>
      </c>
      <c r="BQ81" s="80">
        <v>25</v>
      </c>
      <c r="BR81" s="34"/>
      <c r="BS81" s="35"/>
      <c r="BT81" s="35"/>
      <c r="BU81" s="35"/>
      <c r="BV81" s="35"/>
      <c r="BW81" s="19"/>
      <c r="BY81" s="30"/>
      <c r="BZ81" s="50"/>
      <c r="CA81" s="4"/>
      <c r="CB81" s="5"/>
      <c r="CD81" s="4"/>
      <c r="CE81" s="5"/>
      <c r="CG81" s="4"/>
      <c r="CH81" s="5"/>
      <c r="CJ81" s="4"/>
      <c r="CK81" s="5"/>
    </row>
    <row r="82" spans="1:89" ht="12.75">
      <c r="A82" s="13"/>
      <c r="B82" s="76">
        <f t="shared" si="42"/>
        <v>75</v>
      </c>
      <c r="C82" s="64"/>
      <c r="D82" s="76">
        <f t="shared" si="43"/>
        <v>2021</v>
      </c>
      <c r="E82" s="64"/>
      <c r="F82" s="93" t="s">
        <v>508</v>
      </c>
      <c r="G82" s="93" t="s">
        <v>503</v>
      </c>
      <c r="H82" s="93" t="s">
        <v>507</v>
      </c>
      <c r="I82" s="93" t="s">
        <v>504</v>
      </c>
      <c r="J82" s="93" t="s">
        <v>505</v>
      </c>
      <c r="K82" s="93" t="s">
        <v>4</v>
      </c>
      <c r="L82" s="93" t="s">
        <v>4</v>
      </c>
      <c r="M82" s="94" t="s">
        <v>506</v>
      </c>
      <c r="N82" s="96" t="s">
        <v>60</v>
      </c>
      <c r="O82" s="13"/>
      <c r="P82" s="67">
        <f t="shared" si="34"/>
        <v>2021</v>
      </c>
      <c r="Q82" s="64"/>
      <c r="R82" s="103" t="s">
        <v>509</v>
      </c>
      <c r="S82" s="93" t="s">
        <v>177</v>
      </c>
      <c r="T82" s="93" t="s">
        <v>517</v>
      </c>
      <c r="U82" s="112" t="s">
        <v>510</v>
      </c>
      <c r="V82" s="13"/>
      <c r="W82" s="67">
        <f t="shared" si="16"/>
        <v>2021</v>
      </c>
      <c r="X82" s="13"/>
      <c r="Y82" s="97">
        <v>457</v>
      </c>
      <c r="Z82" s="98">
        <v>116</v>
      </c>
      <c r="AA82" s="98">
        <v>234</v>
      </c>
      <c r="AB82" s="98">
        <v>0</v>
      </c>
      <c r="AC82" s="99">
        <v>104</v>
      </c>
      <c r="AD82" s="100">
        <f t="shared" si="29"/>
        <v>3</v>
      </c>
      <c r="AE82" s="101">
        <v>116</v>
      </c>
      <c r="AF82" s="75">
        <f t="shared" si="22"/>
        <v>0.4549019607843137</v>
      </c>
      <c r="AG82" s="13"/>
      <c r="AH82" s="67">
        <f t="shared" si="17"/>
        <v>2021</v>
      </c>
      <c r="AI82" s="13"/>
      <c r="AJ82" s="101">
        <v>35</v>
      </c>
      <c r="AK82" s="98">
        <v>21</v>
      </c>
      <c r="AL82" s="98">
        <v>47</v>
      </c>
      <c r="AM82" s="98">
        <v>18</v>
      </c>
      <c r="AN82" s="98">
        <v>72</v>
      </c>
      <c r="AO82" s="99">
        <v>77</v>
      </c>
      <c r="AP82" s="51">
        <f t="shared" si="37"/>
        <v>77</v>
      </c>
      <c r="AQ82" s="39">
        <f t="shared" si="41"/>
        <v>270</v>
      </c>
      <c r="AR82" s="98">
        <v>29</v>
      </c>
      <c r="AS82" s="98">
        <v>19</v>
      </c>
      <c r="AT82" s="98">
        <v>47</v>
      </c>
      <c r="AU82" s="98">
        <v>17</v>
      </c>
      <c r="AV82" s="98">
        <v>66</v>
      </c>
      <c r="AW82" s="99">
        <v>77</v>
      </c>
      <c r="AX82" s="36">
        <f t="shared" si="23"/>
        <v>255</v>
      </c>
      <c r="AY82" s="123">
        <f t="shared" si="44"/>
        <v>0.17142857142857143</v>
      </c>
      <c r="AZ82" s="124">
        <f t="shared" si="44"/>
        <v>0.09523809523809523</v>
      </c>
      <c r="BA82" s="124">
        <f t="shared" si="44"/>
        <v>0</v>
      </c>
      <c r="BB82" s="124">
        <f t="shared" si="44"/>
        <v>0.05555555555555555</v>
      </c>
      <c r="BC82" s="124">
        <f t="shared" si="44"/>
        <v>0.08333333333333333</v>
      </c>
      <c r="BD82" s="125">
        <f t="shared" si="44"/>
        <v>0</v>
      </c>
      <c r="BE82" s="125">
        <f>((AQ82-AX82)/AQ82)</f>
        <v>0.05555555555555555</v>
      </c>
      <c r="BF82" s="126">
        <f t="shared" si="26"/>
        <v>15</v>
      </c>
      <c r="BG82" s="13"/>
      <c r="BH82" s="67">
        <f t="shared" si="24"/>
        <v>2021</v>
      </c>
      <c r="BI82" s="13"/>
      <c r="BJ82" s="101">
        <v>350</v>
      </c>
      <c r="BK82" s="98">
        <v>350</v>
      </c>
      <c r="BL82" s="98">
        <v>450</v>
      </c>
      <c r="BM82" s="99">
        <v>450</v>
      </c>
      <c r="BN82" s="102">
        <v>75</v>
      </c>
      <c r="BO82" s="98">
        <v>75</v>
      </c>
      <c r="BP82" s="98">
        <v>90</v>
      </c>
      <c r="BQ82" s="99">
        <v>75</v>
      </c>
      <c r="BR82" s="102"/>
      <c r="BS82" s="98"/>
      <c r="BT82" s="98"/>
      <c r="BU82" s="98"/>
      <c r="BV82" s="98"/>
      <c r="BW82" s="99"/>
      <c r="BY82" s="30"/>
      <c r="BZ82" s="50"/>
      <c r="CA82" s="4"/>
      <c r="CB82" s="5"/>
      <c r="CD82" s="4"/>
      <c r="CE82" s="5"/>
      <c r="CG82" s="4"/>
      <c r="CH82" s="5"/>
      <c r="CJ82" s="4"/>
      <c r="CK82" s="5"/>
    </row>
    <row r="83" spans="1:89" ht="12.75">
      <c r="A83" s="13"/>
      <c r="B83" s="76">
        <f t="shared" si="42"/>
        <v>76</v>
      </c>
      <c r="C83" s="64"/>
      <c r="D83" s="76">
        <f t="shared" si="43"/>
        <v>2022</v>
      </c>
      <c r="E83" s="64"/>
      <c r="F83" s="93" t="s">
        <v>511</v>
      </c>
      <c r="G83" s="93" t="s">
        <v>503</v>
      </c>
      <c r="H83" s="93" t="s">
        <v>515</v>
      </c>
      <c r="I83" s="93" t="s">
        <v>499</v>
      </c>
      <c r="J83" s="93" t="s">
        <v>514</v>
      </c>
      <c r="K83" s="93" t="s">
        <v>4</v>
      </c>
      <c r="L83" s="93" t="s">
        <v>4</v>
      </c>
      <c r="M83" s="94" t="s">
        <v>512</v>
      </c>
      <c r="N83" s="96" t="s">
        <v>60</v>
      </c>
      <c r="O83" s="13"/>
      <c r="P83" s="67">
        <f t="shared" si="34"/>
        <v>2022</v>
      </c>
      <c r="Q83" s="64"/>
      <c r="R83" s="103" t="s">
        <v>513</v>
      </c>
      <c r="S83" s="93" t="s">
        <v>177</v>
      </c>
      <c r="T83" s="93" t="s">
        <v>518</v>
      </c>
      <c r="U83" s="112" t="s">
        <v>528</v>
      </c>
      <c r="V83" s="13"/>
      <c r="W83" s="67">
        <f t="shared" si="16"/>
        <v>2022</v>
      </c>
      <c r="X83" s="13"/>
      <c r="Y83" s="97">
        <v>486</v>
      </c>
      <c r="Z83" s="98">
        <v>114</v>
      </c>
      <c r="AA83" s="98">
        <v>305</v>
      </c>
      <c r="AB83" s="98">
        <v>0</v>
      </c>
      <c r="AC83" s="99">
        <v>67</v>
      </c>
      <c r="AD83" s="100">
        <f t="shared" si="29"/>
        <v>0</v>
      </c>
      <c r="AE83" s="131">
        <v>124</v>
      </c>
      <c r="AF83" s="75">
        <f t="shared" si="22"/>
        <v>0.484375</v>
      </c>
      <c r="AG83" s="13"/>
      <c r="AH83" s="67">
        <f t="shared" si="17"/>
        <v>2022</v>
      </c>
      <c r="AI83" s="13"/>
      <c r="AJ83" s="101">
        <v>33</v>
      </c>
      <c r="AK83" s="98">
        <v>24</v>
      </c>
      <c r="AL83" s="98">
        <v>44</v>
      </c>
      <c r="AM83" s="98">
        <v>18</v>
      </c>
      <c r="AN83" s="98">
        <v>72</v>
      </c>
      <c r="AO83" s="99">
        <v>80</v>
      </c>
      <c r="AP83" s="51">
        <f t="shared" si="37"/>
        <v>80</v>
      </c>
      <c r="AQ83" s="39">
        <f t="shared" si="41"/>
        <v>271</v>
      </c>
      <c r="AR83" s="98">
        <v>31</v>
      </c>
      <c r="AS83" s="98">
        <v>21</v>
      </c>
      <c r="AT83" s="98">
        <v>44</v>
      </c>
      <c r="AU83" s="98">
        <v>17</v>
      </c>
      <c r="AV83" s="98">
        <v>63</v>
      </c>
      <c r="AW83" s="99">
        <v>80</v>
      </c>
      <c r="AX83" s="36">
        <f t="shared" si="23"/>
        <v>256</v>
      </c>
      <c r="AY83" s="123">
        <f t="shared" si="44"/>
        <v>0.06060606060606061</v>
      </c>
      <c r="AZ83" s="124">
        <f t="shared" si="44"/>
        <v>0.125</v>
      </c>
      <c r="BA83" s="124">
        <f t="shared" si="44"/>
        <v>0</v>
      </c>
      <c r="BB83" s="124">
        <f t="shared" si="44"/>
        <v>0.05555555555555555</v>
      </c>
      <c r="BC83" s="124">
        <f t="shared" si="44"/>
        <v>0.125</v>
      </c>
      <c r="BD83" s="125">
        <f t="shared" si="44"/>
        <v>0</v>
      </c>
      <c r="BE83" s="125">
        <f>((AQ83-AX83)/AQ83)</f>
        <v>0.055350553505535055</v>
      </c>
      <c r="BF83" s="126">
        <f t="shared" si="26"/>
        <v>15</v>
      </c>
      <c r="BG83" s="13"/>
      <c r="BH83" s="67">
        <f t="shared" si="24"/>
        <v>2022</v>
      </c>
      <c r="BI83" s="13"/>
      <c r="BJ83" s="101">
        <v>842</v>
      </c>
      <c r="BK83" s="98">
        <v>1037</v>
      </c>
      <c r="BL83" s="98">
        <v>842</v>
      </c>
      <c r="BM83" s="99">
        <v>1037</v>
      </c>
      <c r="BN83" s="102">
        <v>324</v>
      </c>
      <c r="BO83" s="98">
        <v>410</v>
      </c>
      <c r="BP83" s="98">
        <v>324</v>
      </c>
      <c r="BQ83" s="99">
        <v>410</v>
      </c>
      <c r="BR83" s="102"/>
      <c r="BS83" s="98"/>
      <c r="BT83" s="98"/>
      <c r="BU83" s="98"/>
      <c r="BV83" s="98"/>
      <c r="BW83" s="99"/>
      <c r="BY83" s="30"/>
      <c r="BZ83" s="50"/>
      <c r="CA83" s="4"/>
      <c r="CB83" s="5"/>
      <c r="CD83" s="4"/>
      <c r="CE83" s="5"/>
      <c r="CG83" s="4"/>
      <c r="CH83" s="5"/>
      <c r="CJ83" s="4"/>
      <c r="CK83" s="5"/>
    </row>
    <row r="84" spans="1:89" ht="12.75">
      <c r="A84" s="13"/>
      <c r="B84" s="76">
        <f t="shared" si="42"/>
        <v>77</v>
      </c>
      <c r="C84" s="64"/>
      <c r="D84" s="76">
        <f t="shared" si="43"/>
        <v>2023</v>
      </c>
      <c r="E84" s="64"/>
      <c r="F84" s="132" t="s">
        <v>519</v>
      </c>
      <c r="G84" s="132" t="s">
        <v>520</v>
      </c>
      <c r="H84" s="132" t="s">
        <v>521</v>
      </c>
      <c r="I84" s="132" t="s">
        <v>522</v>
      </c>
      <c r="J84" s="132" t="s">
        <v>523</v>
      </c>
      <c r="K84" s="132" t="s">
        <v>4</v>
      </c>
      <c r="L84" s="132" t="s">
        <v>4</v>
      </c>
      <c r="M84" s="94" t="s">
        <v>524</v>
      </c>
      <c r="N84" s="133" t="s">
        <v>60</v>
      </c>
      <c r="O84" s="13"/>
      <c r="P84" s="67">
        <f t="shared" si="34"/>
        <v>2023</v>
      </c>
      <c r="Q84" s="64"/>
      <c r="R84" s="103" t="s">
        <v>529</v>
      </c>
      <c r="S84" s="93" t="s">
        <v>177</v>
      </c>
      <c r="T84" s="93"/>
      <c r="U84" s="112" t="s">
        <v>516</v>
      </c>
      <c r="V84" s="13"/>
      <c r="W84" s="67">
        <f t="shared" si="16"/>
        <v>2023</v>
      </c>
      <c r="X84" s="13"/>
      <c r="Y84" s="97">
        <v>497</v>
      </c>
      <c r="Z84" s="98">
        <v>107</v>
      </c>
      <c r="AA84" s="98">
        <v>175</v>
      </c>
      <c r="AB84" s="98">
        <v>0</v>
      </c>
      <c r="AC84" s="99">
        <v>215</v>
      </c>
      <c r="AD84" s="100">
        <f t="shared" si="29"/>
        <v>0</v>
      </c>
      <c r="AE84" s="101">
        <v>186</v>
      </c>
      <c r="AF84" s="75">
        <f t="shared" si="22"/>
        <v>0.5329512893982808</v>
      </c>
      <c r="AG84" s="13"/>
      <c r="AH84" s="67">
        <f t="shared" si="17"/>
        <v>2023</v>
      </c>
      <c r="AI84" s="13"/>
      <c r="AJ84" s="101">
        <v>50</v>
      </c>
      <c r="AK84" s="98">
        <v>26</v>
      </c>
      <c r="AL84" s="98">
        <v>51</v>
      </c>
      <c r="AM84" s="98">
        <v>25</v>
      </c>
      <c r="AN84" s="98">
        <v>102</v>
      </c>
      <c r="AO84" s="99">
        <v>122</v>
      </c>
      <c r="AP84" s="51">
        <f t="shared" si="37"/>
        <v>122</v>
      </c>
      <c r="AQ84" s="39">
        <f t="shared" si="41"/>
        <v>376</v>
      </c>
      <c r="AR84" s="98">
        <v>38</v>
      </c>
      <c r="AS84" s="98">
        <v>25</v>
      </c>
      <c r="AT84" s="98">
        <v>51</v>
      </c>
      <c r="AU84" s="98">
        <v>22</v>
      </c>
      <c r="AV84" s="98">
        <v>91</v>
      </c>
      <c r="AW84" s="99">
        <v>122</v>
      </c>
      <c r="AX84" s="36">
        <f t="shared" si="23"/>
        <v>349</v>
      </c>
      <c r="AY84" s="123">
        <f t="shared" si="44"/>
        <v>0.24</v>
      </c>
      <c r="AZ84" s="124">
        <f t="shared" si="44"/>
        <v>0.038461538461538464</v>
      </c>
      <c r="BA84" s="124">
        <f t="shared" si="44"/>
        <v>0</v>
      </c>
      <c r="BB84" s="124">
        <f t="shared" si="44"/>
        <v>0.12</v>
      </c>
      <c r="BC84" s="124">
        <f t="shared" si="44"/>
        <v>0.10784313725490197</v>
      </c>
      <c r="BD84" s="125">
        <f t="shared" si="44"/>
        <v>0</v>
      </c>
      <c r="BE84" s="125">
        <f>((AQ84-AX84)/AQ84)</f>
        <v>0.07180851063829788</v>
      </c>
      <c r="BF84" s="126">
        <f t="shared" si="26"/>
        <v>27</v>
      </c>
      <c r="BG84" s="13"/>
      <c r="BH84" s="67">
        <f t="shared" si="24"/>
        <v>2023</v>
      </c>
      <c r="BI84" s="13"/>
      <c r="BJ84" s="101">
        <v>750</v>
      </c>
      <c r="BK84" s="98">
        <v>800</v>
      </c>
      <c r="BL84" s="98">
        <v>930</v>
      </c>
      <c r="BM84" s="99">
        <v>995</v>
      </c>
      <c r="BN84" s="102">
        <v>350</v>
      </c>
      <c r="BO84" s="98">
        <v>380</v>
      </c>
      <c r="BP84" s="98">
        <v>440</v>
      </c>
      <c r="BQ84" s="99">
        <v>475</v>
      </c>
      <c r="BR84" s="102"/>
      <c r="BS84" s="98"/>
      <c r="BT84" s="98"/>
      <c r="BU84" s="98"/>
      <c r="BV84" s="98"/>
      <c r="BW84" s="99"/>
      <c r="BY84" s="30"/>
      <c r="BZ84" s="50"/>
      <c r="CA84" s="4"/>
      <c r="CB84" s="5"/>
      <c r="CD84" s="4"/>
      <c r="CE84" s="5"/>
      <c r="CG84" s="4"/>
      <c r="CH84" s="5"/>
      <c r="CJ84" s="4"/>
      <c r="CK84" s="5"/>
    </row>
    <row r="85" spans="1:89" ht="12.75">
      <c r="A85" s="13"/>
      <c r="B85" s="76">
        <f t="shared" si="42"/>
        <v>78</v>
      </c>
      <c r="C85" s="64"/>
      <c r="D85" s="76">
        <f t="shared" si="43"/>
        <v>2024</v>
      </c>
      <c r="E85" s="64"/>
      <c r="F85" s="90" t="s">
        <v>495</v>
      </c>
      <c r="G85" s="90" t="s">
        <v>496</v>
      </c>
      <c r="H85" s="90" t="s">
        <v>497</v>
      </c>
      <c r="I85" s="90" t="s">
        <v>52</v>
      </c>
      <c r="J85" s="73" t="s">
        <v>525</v>
      </c>
      <c r="K85" s="73" t="s">
        <v>4</v>
      </c>
      <c r="L85" s="73" t="s">
        <v>4</v>
      </c>
      <c r="M85" s="73"/>
      <c r="N85" s="83"/>
      <c r="O85" s="13"/>
      <c r="P85" s="67">
        <f aca="true" t="shared" si="45" ref="P85:P91">D85</f>
        <v>2024</v>
      </c>
      <c r="Q85" s="64"/>
      <c r="R85" s="128" t="s">
        <v>489</v>
      </c>
      <c r="S85" s="90" t="s">
        <v>177</v>
      </c>
      <c r="T85" s="73" t="s">
        <v>490</v>
      </c>
      <c r="U85" s="111"/>
      <c r="V85" s="13"/>
      <c r="W85" s="67">
        <f aca="true" t="shared" si="46" ref="W85:W91">D85</f>
        <v>2024</v>
      </c>
      <c r="X85" s="13"/>
      <c r="Y85" s="59"/>
      <c r="Z85" s="35"/>
      <c r="AA85" s="35"/>
      <c r="AB85" s="35"/>
      <c r="AC85" s="19"/>
      <c r="AD85" s="45">
        <f aca="true" t="shared" si="47" ref="AD85:AD91">Y85-Z85-AA85-AB85-AC85</f>
        <v>0</v>
      </c>
      <c r="AE85" s="57"/>
      <c r="AF85" s="75" t="e">
        <f aca="true" t="shared" si="48" ref="AF85:AF91">(AE85/AX85)</f>
        <v>#DIV/0!</v>
      </c>
      <c r="AG85" s="13"/>
      <c r="AH85" s="67">
        <f aca="true" t="shared" si="49" ref="AH85:AH91">D85</f>
        <v>2024</v>
      </c>
      <c r="AI85" s="13"/>
      <c r="AJ85" s="57"/>
      <c r="AK85" s="35"/>
      <c r="AL85" s="35"/>
      <c r="AM85" s="35"/>
      <c r="AN85" s="35"/>
      <c r="AO85" s="19"/>
      <c r="AP85" s="51"/>
      <c r="AQ85" s="39">
        <f aca="true" t="shared" si="50" ref="AQ85:AQ91">SUM(AJ85:AO85)</f>
        <v>0</v>
      </c>
      <c r="AR85" s="35"/>
      <c r="AS85" s="35"/>
      <c r="AT85" s="35"/>
      <c r="AU85" s="35"/>
      <c r="AV85" s="35"/>
      <c r="AW85" s="19"/>
      <c r="AX85" s="36">
        <f aca="true" t="shared" si="51" ref="AX85:AX91">SUM(AR85:AW85)</f>
        <v>0</v>
      </c>
      <c r="AY85" s="47"/>
      <c r="AZ85" s="38"/>
      <c r="BA85" s="38"/>
      <c r="BB85" s="38"/>
      <c r="BC85" s="38"/>
      <c r="BD85" s="37"/>
      <c r="BE85" s="37"/>
      <c r="BF85" s="17">
        <f aca="true" t="shared" si="52" ref="BF85:BF91">AQ85-AX85</f>
        <v>0</v>
      </c>
      <c r="BG85" s="13"/>
      <c r="BH85" s="67">
        <f aca="true" t="shared" si="53" ref="BH85:BH91">D85</f>
        <v>2024</v>
      </c>
      <c r="BI85" s="13"/>
      <c r="BJ85" s="57"/>
      <c r="BK85" s="35"/>
      <c r="BL85" s="35"/>
      <c r="BM85" s="19"/>
      <c r="BN85" s="34"/>
      <c r="BO85" s="35"/>
      <c r="BP85" s="35"/>
      <c r="BQ85" s="19"/>
      <c r="BR85" s="34"/>
      <c r="BS85" s="35"/>
      <c r="BT85" s="35"/>
      <c r="BU85" s="35"/>
      <c r="BV85" s="35"/>
      <c r="BW85" s="19"/>
      <c r="BY85" s="30"/>
      <c r="BZ85" s="50"/>
      <c r="CA85" s="4"/>
      <c r="CB85" s="5"/>
      <c r="CD85" s="4"/>
      <c r="CE85" s="5"/>
      <c r="CG85" s="4"/>
      <c r="CH85" s="5"/>
      <c r="CJ85" s="4"/>
      <c r="CK85" s="5"/>
    </row>
    <row r="86" spans="1:89" ht="12.75">
      <c r="A86" s="13"/>
      <c r="B86" s="76">
        <f t="shared" si="42"/>
        <v>79</v>
      </c>
      <c r="C86" s="64"/>
      <c r="D86" s="76">
        <f t="shared" si="43"/>
        <v>2025</v>
      </c>
      <c r="E86" s="64"/>
      <c r="F86" s="73"/>
      <c r="G86" s="73"/>
      <c r="H86" s="73"/>
      <c r="I86" s="73"/>
      <c r="J86" s="73"/>
      <c r="K86" s="73"/>
      <c r="L86" s="73"/>
      <c r="M86" s="73"/>
      <c r="N86" s="83"/>
      <c r="O86" s="13"/>
      <c r="P86" s="67">
        <f t="shared" si="45"/>
        <v>2025</v>
      </c>
      <c r="Q86" s="64"/>
      <c r="R86" s="77"/>
      <c r="S86" s="73"/>
      <c r="T86" s="73"/>
      <c r="U86" s="111"/>
      <c r="V86" s="13"/>
      <c r="W86" s="67">
        <f t="shared" si="46"/>
        <v>2025</v>
      </c>
      <c r="X86" s="13"/>
      <c r="Y86" s="59"/>
      <c r="Z86" s="35"/>
      <c r="AA86" s="35"/>
      <c r="AB86" s="35"/>
      <c r="AC86" s="19"/>
      <c r="AD86" s="45">
        <f t="shared" si="47"/>
        <v>0</v>
      </c>
      <c r="AE86" s="57"/>
      <c r="AF86" s="75" t="e">
        <f t="shared" si="48"/>
        <v>#DIV/0!</v>
      </c>
      <c r="AG86" s="13"/>
      <c r="AH86" s="67">
        <f t="shared" si="49"/>
        <v>2025</v>
      </c>
      <c r="AI86" s="13"/>
      <c r="AJ86" s="57"/>
      <c r="AK86" s="35"/>
      <c r="AL86" s="35"/>
      <c r="AM86" s="35"/>
      <c r="AN86" s="35"/>
      <c r="AO86" s="19"/>
      <c r="AP86" s="51"/>
      <c r="AQ86" s="39">
        <f t="shared" si="50"/>
        <v>0</v>
      </c>
      <c r="AR86" s="35"/>
      <c r="AS86" s="35"/>
      <c r="AT86" s="35"/>
      <c r="AU86" s="35"/>
      <c r="AV86" s="35"/>
      <c r="AW86" s="19"/>
      <c r="AX86" s="36">
        <f t="shared" si="51"/>
        <v>0</v>
      </c>
      <c r="AY86" s="47"/>
      <c r="AZ86" s="38"/>
      <c r="BA86" s="38"/>
      <c r="BB86" s="38"/>
      <c r="BC86" s="38"/>
      <c r="BD86" s="37"/>
      <c r="BE86" s="37"/>
      <c r="BF86" s="17">
        <f t="shared" si="52"/>
        <v>0</v>
      </c>
      <c r="BG86" s="13"/>
      <c r="BH86" s="67">
        <f t="shared" si="53"/>
        <v>2025</v>
      </c>
      <c r="BI86" s="13"/>
      <c r="BJ86" s="57"/>
      <c r="BK86" s="35"/>
      <c r="BL86" s="35"/>
      <c r="BM86" s="19"/>
      <c r="BN86" s="34"/>
      <c r="BO86" s="35"/>
      <c r="BP86" s="35"/>
      <c r="BQ86" s="19"/>
      <c r="BR86" s="34"/>
      <c r="BS86" s="35"/>
      <c r="BT86" s="35"/>
      <c r="BU86" s="35"/>
      <c r="BV86" s="35"/>
      <c r="BW86" s="19"/>
      <c r="BY86" s="30"/>
      <c r="BZ86" s="50"/>
      <c r="CA86" s="4"/>
      <c r="CB86" s="5"/>
      <c r="CD86" s="4"/>
      <c r="CE86" s="5"/>
      <c r="CG86" s="4"/>
      <c r="CH86" s="5"/>
      <c r="CJ86" s="4"/>
      <c r="CK86" s="5"/>
    </row>
    <row r="87" spans="1:89" ht="12.75">
      <c r="A87" s="13"/>
      <c r="B87" s="76">
        <f>B86+1</f>
        <v>80</v>
      </c>
      <c r="C87" s="64"/>
      <c r="D87" s="76">
        <f>D86+1</f>
        <v>2026</v>
      </c>
      <c r="E87" s="64"/>
      <c r="F87" s="73"/>
      <c r="G87" s="73"/>
      <c r="H87" s="73"/>
      <c r="I87" s="73"/>
      <c r="J87" s="73"/>
      <c r="K87" s="73"/>
      <c r="L87" s="73"/>
      <c r="M87" s="73"/>
      <c r="N87" s="83"/>
      <c r="O87" s="13"/>
      <c r="P87" s="67">
        <f t="shared" si="45"/>
        <v>2026</v>
      </c>
      <c r="Q87" s="64"/>
      <c r="R87" s="77"/>
      <c r="S87" s="73"/>
      <c r="T87" s="73"/>
      <c r="V87" s="13"/>
      <c r="W87" s="67">
        <f t="shared" si="46"/>
        <v>2026</v>
      </c>
      <c r="X87" s="13"/>
      <c r="Y87" s="59"/>
      <c r="Z87" s="35"/>
      <c r="AA87" s="35"/>
      <c r="AB87" s="35"/>
      <c r="AC87" s="19"/>
      <c r="AD87" s="45">
        <f t="shared" si="47"/>
        <v>0</v>
      </c>
      <c r="AE87" s="57"/>
      <c r="AF87" s="75" t="e">
        <f t="shared" si="48"/>
        <v>#DIV/0!</v>
      </c>
      <c r="AG87" s="13"/>
      <c r="AH87" s="67">
        <f t="shared" si="49"/>
        <v>2026</v>
      </c>
      <c r="AI87" s="13"/>
      <c r="AJ87" s="57"/>
      <c r="AK87" s="35"/>
      <c r="AL87" s="35"/>
      <c r="AM87" s="35"/>
      <c r="AN87" s="35"/>
      <c r="AO87" s="19"/>
      <c r="AP87" s="51"/>
      <c r="AQ87" s="39">
        <f t="shared" si="50"/>
        <v>0</v>
      </c>
      <c r="AR87" s="35"/>
      <c r="AS87" s="35"/>
      <c r="AT87" s="35"/>
      <c r="AU87" s="35"/>
      <c r="AV87" s="35"/>
      <c r="AW87" s="19"/>
      <c r="AX87" s="36">
        <f t="shared" si="51"/>
        <v>0</v>
      </c>
      <c r="AY87" s="47"/>
      <c r="AZ87" s="38"/>
      <c r="BA87" s="38"/>
      <c r="BB87" s="38"/>
      <c r="BC87" s="38"/>
      <c r="BD87" s="37"/>
      <c r="BE87" s="37"/>
      <c r="BF87" s="17">
        <f t="shared" si="52"/>
        <v>0</v>
      </c>
      <c r="BG87" s="13"/>
      <c r="BH87" s="67">
        <f t="shared" si="53"/>
        <v>2026</v>
      </c>
      <c r="BI87" s="13"/>
      <c r="BJ87" s="57"/>
      <c r="BK87" s="35"/>
      <c r="BL87" s="35"/>
      <c r="BM87" s="19"/>
      <c r="BN87" s="34"/>
      <c r="BO87" s="35"/>
      <c r="BP87" s="35"/>
      <c r="BQ87" s="19"/>
      <c r="BR87" s="34"/>
      <c r="BS87" s="35"/>
      <c r="BT87" s="35"/>
      <c r="BU87" s="35"/>
      <c r="BV87" s="35"/>
      <c r="BW87" s="19"/>
      <c r="BY87" s="30"/>
      <c r="BZ87" s="50"/>
      <c r="CA87" s="4"/>
      <c r="CB87" s="5"/>
      <c r="CD87" s="4"/>
      <c r="CE87" s="5"/>
      <c r="CG87" s="4"/>
      <c r="CH87" s="5"/>
      <c r="CJ87" s="4"/>
      <c r="CK87" s="5"/>
    </row>
    <row r="88" spans="1:89" ht="12.75">
      <c r="A88" s="13"/>
      <c r="B88" s="76">
        <f>B87+1</f>
        <v>81</v>
      </c>
      <c r="C88" s="64"/>
      <c r="D88" s="76">
        <f>D87+1</f>
        <v>2027</v>
      </c>
      <c r="E88" s="64"/>
      <c r="F88" s="73"/>
      <c r="G88" s="73"/>
      <c r="H88" s="73"/>
      <c r="I88" s="73"/>
      <c r="J88" s="73"/>
      <c r="K88" s="73"/>
      <c r="L88" s="73"/>
      <c r="M88" s="73"/>
      <c r="N88" s="83"/>
      <c r="O88" s="13"/>
      <c r="P88" s="67">
        <f t="shared" si="45"/>
        <v>2027</v>
      </c>
      <c r="Q88" s="64"/>
      <c r="R88" s="77"/>
      <c r="S88" s="73"/>
      <c r="T88" s="73"/>
      <c r="U88" s="111"/>
      <c r="V88" s="13"/>
      <c r="W88" s="67">
        <f t="shared" si="46"/>
        <v>2027</v>
      </c>
      <c r="X88" s="13"/>
      <c r="Y88" s="59"/>
      <c r="Z88" s="35"/>
      <c r="AA88" s="35"/>
      <c r="AB88" s="35"/>
      <c r="AC88" s="19"/>
      <c r="AD88" s="45">
        <f t="shared" si="47"/>
        <v>0</v>
      </c>
      <c r="AE88" s="57"/>
      <c r="AF88" s="75" t="e">
        <f t="shared" si="48"/>
        <v>#DIV/0!</v>
      </c>
      <c r="AG88" s="13"/>
      <c r="AH88" s="67">
        <f t="shared" si="49"/>
        <v>2027</v>
      </c>
      <c r="AI88" s="13"/>
      <c r="AJ88" s="57"/>
      <c r="AK88" s="35"/>
      <c r="AL88" s="35"/>
      <c r="AM88" s="35"/>
      <c r="AN88" s="35"/>
      <c r="AO88" s="19"/>
      <c r="AP88" s="51"/>
      <c r="AQ88" s="39">
        <f t="shared" si="50"/>
        <v>0</v>
      </c>
      <c r="AR88" s="35"/>
      <c r="AS88" s="35"/>
      <c r="AT88" s="35"/>
      <c r="AU88" s="35"/>
      <c r="AV88" s="35"/>
      <c r="AW88" s="19"/>
      <c r="AX88" s="36">
        <f t="shared" si="51"/>
        <v>0</v>
      </c>
      <c r="AY88" s="47"/>
      <c r="AZ88" s="38"/>
      <c r="BA88" s="38"/>
      <c r="BB88" s="38"/>
      <c r="BC88" s="38"/>
      <c r="BD88" s="37"/>
      <c r="BE88" s="37"/>
      <c r="BF88" s="17">
        <f t="shared" si="52"/>
        <v>0</v>
      </c>
      <c r="BG88" s="13"/>
      <c r="BH88" s="67">
        <f t="shared" si="53"/>
        <v>2027</v>
      </c>
      <c r="BI88" s="13"/>
      <c r="BJ88" s="57"/>
      <c r="BK88" s="35"/>
      <c r="BL88" s="35"/>
      <c r="BM88" s="19"/>
      <c r="BN88" s="34"/>
      <c r="BO88" s="35"/>
      <c r="BP88" s="35"/>
      <c r="BQ88" s="19"/>
      <c r="BR88" s="34"/>
      <c r="BS88" s="35"/>
      <c r="BT88" s="35"/>
      <c r="BU88" s="35"/>
      <c r="BV88" s="35"/>
      <c r="BW88" s="19"/>
      <c r="BY88" s="30"/>
      <c r="BZ88" s="50"/>
      <c r="CA88" s="4"/>
      <c r="CB88" s="5"/>
      <c r="CD88" s="4"/>
      <c r="CE88" s="5"/>
      <c r="CG88" s="4"/>
      <c r="CH88" s="5"/>
      <c r="CJ88" s="4"/>
      <c r="CK88" s="5"/>
    </row>
    <row r="89" spans="1:89" ht="12.75">
      <c r="A89" s="13"/>
      <c r="B89" s="76">
        <f>B88+1</f>
        <v>82</v>
      </c>
      <c r="C89" s="64"/>
      <c r="D89" s="76">
        <f>D88+1</f>
        <v>2028</v>
      </c>
      <c r="E89" s="64"/>
      <c r="F89" s="73"/>
      <c r="G89" s="73"/>
      <c r="H89" s="73"/>
      <c r="I89" s="73"/>
      <c r="J89" s="73"/>
      <c r="K89" s="73"/>
      <c r="L89" s="73"/>
      <c r="M89" s="73"/>
      <c r="N89" s="83"/>
      <c r="O89" s="13"/>
      <c r="P89" s="67">
        <f t="shared" si="45"/>
        <v>2028</v>
      </c>
      <c r="Q89" s="64"/>
      <c r="R89" s="77"/>
      <c r="S89" s="73"/>
      <c r="T89" s="73"/>
      <c r="U89" s="111"/>
      <c r="V89" s="13"/>
      <c r="W89" s="67">
        <f t="shared" si="46"/>
        <v>2028</v>
      </c>
      <c r="X89" s="13"/>
      <c r="Y89" s="59"/>
      <c r="Z89" s="35"/>
      <c r="AA89" s="35"/>
      <c r="AB89" s="35"/>
      <c r="AC89" s="19"/>
      <c r="AD89" s="45">
        <f t="shared" si="47"/>
        <v>0</v>
      </c>
      <c r="AE89" s="57"/>
      <c r="AF89" s="75" t="e">
        <f t="shared" si="48"/>
        <v>#DIV/0!</v>
      </c>
      <c r="AG89" s="13"/>
      <c r="AH89" s="67">
        <f t="shared" si="49"/>
        <v>2028</v>
      </c>
      <c r="AI89" s="13"/>
      <c r="AJ89" s="57"/>
      <c r="AK89" s="35"/>
      <c r="AL89" s="35"/>
      <c r="AM89" s="35"/>
      <c r="AN89" s="35"/>
      <c r="AO89" s="19"/>
      <c r="AP89" s="51"/>
      <c r="AQ89" s="39">
        <f t="shared" si="50"/>
        <v>0</v>
      </c>
      <c r="AR89" s="35"/>
      <c r="AS89" s="35"/>
      <c r="AT89" s="35"/>
      <c r="AU89" s="35"/>
      <c r="AV89" s="35"/>
      <c r="AW89" s="19"/>
      <c r="AX89" s="36">
        <f t="shared" si="51"/>
        <v>0</v>
      </c>
      <c r="AY89" s="47"/>
      <c r="AZ89" s="38"/>
      <c r="BA89" s="38"/>
      <c r="BB89" s="38"/>
      <c r="BC89" s="38"/>
      <c r="BD89" s="37"/>
      <c r="BE89" s="37"/>
      <c r="BF89" s="17">
        <f t="shared" si="52"/>
        <v>0</v>
      </c>
      <c r="BG89" s="13"/>
      <c r="BH89" s="67">
        <f t="shared" si="53"/>
        <v>2028</v>
      </c>
      <c r="BI89" s="13"/>
      <c r="BJ89" s="57"/>
      <c r="BK89" s="35"/>
      <c r="BL89" s="35"/>
      <c r="BM89" s="19"/>
      <c r="BN89" s="34"/>
      <c r="BO89" s="35"/>
      <c r="BP89" s="35"/>
      <c r="BQ89" s="19"/>
      <c r="BR89" s="34"/>
      <c r="BS89" s="35"/>
      <c r="BT89" s="35"/>
      <c r="BU89" s="35"/>
      <c r="BV89" s="35"/>
      <c r="BW89" s="19"/>
      <c r="BY89" s="30"/>
      <c r="BZ89" s="50"/>
      <c r="CA89" s="4"/>
      <c r="CB89" s="5"/>
      <c r="CD89" s="4"/>
      <c r="CE89" s="5"/>
      <c r="CG89" s="4"/>
      <c r="CH89" s="5"/>
      <c r="CJ89" s="4"/>
      <c r="CK89" s="5"/>
    </row>
    <row r="90" spans="1:89" ht="12.75">
      <c r="A90" s="13"/>
      <c r="B90" s="76">
        <f>B89+1</f>
        <v>83</v>
      </c>
      <c r="C90" s="64"/>
      <c r="D90" s="76">
        <f>D89+1</f>
        <v>2029</v>
      </c>
      <c r="E90" s="64"/>
      <c r="F90" s="73"/>
      <c r="G90" s="73"/>
      <c r="H90" s="73"/>
      <c r="I90" s="73"/>
      <c r="J90" s="73"/>
      <c r="K90" s="73"/>
      <c r="L90" s="73"/>
      <c r="M90" s="73"/>
      <c r="N90" s="83"/>
      <c r="O90" s="13"/>
      <c r="P90" s="67">
        <f t="shared" si="45"/>
        <v>2029</v>
      </c>
      <c r="Q90" s="64"/>
      <c r="R90" s="77"/>
      <c r="S90" s="73"/>
      <c r="T90" s="73"/>
      <c r="U90" s="111"/>
      <c r="V90" s="13"/>
      <c r="W90" s="67">
        <f t="shared" si="46"/>
        <v>2029</v>
      </c>
      <c r="X90" s="13"/>
      <c r="Y90" s="59"/>
      <c r="Z90" s="35"/>
      <c r="AA90" s="35"/>
      <c r="AB90" s="35"/>
      <c r="AC90" s="19"/>
      <c r="AD90" s="45">
        <f t="shared" si="47"/>
        <v>0</v>
      </c>
      <c r="AE90" s="57"/>
      <c r="AF90" s="75" t="e">
        <f t="shared" si="48"/>
        <v>#DIV/0!</v>
      </c>
      <c r="AG90" s="13"/>
      <c r="AH90" s="67">
        <f t="shared" si="49"/>
        <v>2029</v>
      </c>
      <c r="AI90" s="13"/>
      <c r="AJ90" s="57"/>
      <c r="AK90" s="35"/>
      <c r="AL90" s="35"/>
      <c r="AM90" s="35"/>
      <c r="AN90" s="35"/>
      <c r="AO90" s="19"/>
      <c r="AP90" s="51"/>
      <c r="AQ90" s="39">
        <f t="shared" si="50"/>
        <v>0</v>
      </c>
      <c r="AR90" s="35"/>
      <c r="AS90" s="35"/>
      <c r="AT90" s="35"/>
      <c r="AU90" s="35"/>
      <c r="AV90" s="35"/>
      <c r="AW90" s="19"/>
      <c r="AX90" s="36">
        <f t="shared" si="51"/>
        <v>0</v>
      </c>
      <c r="AY90" s="47"/>
      <c r="AZ90" s="38"/>
      <c r="BA90" s="38"/>
      <c r="BB90" s="38"/>
      <c r="BC90" s="38"/>
      <c r="BD90" s="37"/>
      <c r="BE90" s="37"/>
      <c r="BF90" s="17">
        <f t="shared" si="52"/>
        <v>0</v>
      </c>
      <c r="BG90" s="13"/>
      <c r="BH90" s="67">
        <f t="shared" si="53"/>
        <v>2029</v>
      </c>
      <c r="BI90" s="13"/>
      <c r="BJ90" s="57"/>
      <c r="BK90" s="35"/>
      <c r="BL90" s="35"/>
      <c r="BM90" s="19"/>
      <c r="BN90" s="34"/>
      <c r="BO90" s="35"/>
      <c r="BP90" s="35"/>
      <c r="BQ90" s="19"/>
      <c r="BR90" s="34"/>
      <c r="BS90" s="35"/>
      <c r="BT90" s="35"/>
      <c r="BU90" s="35"/>
      <c r="BV90" s="35"/>
      <c r="BW90" s="19"/>
      <c r="BY90" s="30"/>
      <c r="BZ90" s="50"/>
      <c r="CA90" s="4"/>
      <c r="CB90" s="5"/>
      <c r="CD90" s="4"/>
      <c r="CE90" s="5"/>
      <c r="CG90" s="4"/>
      <c r="CH90" s="5"/>
      <c r="CJ90" s="4"/>
      <c r="CK90" s="5"/>
    </row>
    <row r="91" spans="1:89" ht="12.75">
      <c r="A91" s="13"/>
      <c r="B91" s="76">
        <f>B90+1</f>
        <v>84</v>
      </c>
      <c r="C91" s="64"/>
      <c r="D91" s="76">
        <f>D90+1</f>
        <v>2030</v>
      </c>
      <c r="E91" s="64"/>
      <c r="F91" s="73"/>
      <c r="G91" s="73"/>
      <c r="H91" s="73"/>
      <c r="I91" s="73"/>
      <c r="J91" s="73"/>
      <c r="K91" s="73"/>
      <c r="L91" s="73"/>
      <c r="M91" s="73"/>
      <c r="N91" s="83"/>
      <c r="O91" s="13"/>
      <c r="P91" s="67">
        <f t="shared" si="45"/>
        <v>2030</v>
      </c>
      <c r="Q91" s="64"/>
      <c r="R91" s="77"/>
      <c r="S91" s="73"/>
      <c r="T91" s="73"/>
      <c r="U91" s="111"/>
      <c r="V91" s="13"/>
      <c r="W91" s="67">
        <f t="shared" si="46"/>
        <v>2030</v>
      </c>
      <c r="X91" s="13"/>
      <c r="Y91" s="59"/>
      <c r="Z91" s="35"/>
      <c r="AA91" s="35"/>
      <c r="AB91" s="35"/>
      <c r="AC91" s="19"/>
      <c r="AD91" s="45">
        <f t="shared" si="47"/>
        <v>0</v>
      </c>
      <c r="AE91" s="57"/>
      <c r="AF91" s="75" t="e">
        <f t="shared" si="48"/>
        <v>#DIV/0!</v>
      </c>
      <c r="AG91" s="13"/>
      <c r="AH91" s="67">
        <f t="shared" si="49"/>
        <v>2030</v>
      </c>
      <c r="AI91" s="13"/>
      <c r="AJ91" s="57"/>
      <c r="AK91" s="35"/>
      <c r="AL91" s="35"/>
      <c r="AM91" s="35"/>
      <c r="AN91" s="35"/>
      <c r="AO91" s="19"/>
      <c r="AP91" s="51"/>
      <c r="AQ91" s="39">
        <f t="shared" si="50"/>
        <v>0</v>
      </c>
      <c r="AR91" s="35"/>
      <c r="AS91" s="35"/>
      <c r="AT91" s="35"/>
      <c r="AU91" s="35"/>
      <c r="AV91" s="35"/>
      <c r="AW91" s="19"/>
      <c r="AX91" s="36">
        <f t="shared" si="51"/>
        <v>0</v>
      </c>
      <c r="AY91" s="47"/>
      <c r="AZ91" s="38"/>
      <c r="BA91" s="38"/>
      <c r="BB91" s="38"/>
      <c r="BC91" s="38"/>
      <c r="BD91" s="37"/>
      <c r="BE91" s="37"/>
      <c r="BF91" s="17">
        <f t="shared" si="52"/>
        <v>0</v>
      </c>
      <c r="BG91" s="13"/>
      <c r="BH91" s="67">
        <f t="shared" si="53"/>
        <v>2030</v>
      </c>
      <c r="BI91" s="13"/>
      <c r="BJ91" s="57"/>
      <c r="BK91" s="35"/>
      <c r="BL91" s="35"/>
      <c r="BM91" s="19"/>
      <c r="BN91" s="34"/>
      <c r="BO91" s="35"/>
      <c r="BP91" s="35"/>
      <c r="BQ91" s="19"/>
      <c r="BR91" s="34"/>
      <c r="BS91" s="35"/>
      <c r="BT91" s="35"/>
      <c r="BU91" s="35"/>
      <c r="BV91" s="35"/>
      <c r="BW91" s="19"/>
      <c r="BY91" s="30"/>
      <c r="BZ91" s="50"/>
      <c r="CA91" s="4"/>
      <c r="CB91" s="5"/>
      <c r="CD91" s="4"/>
      <c r="CE91" s="5"/>
      <c r="CG91" s="4"/>
      <c r="CH91" s="5"/>
      <c r="CJ91" s="4"/>
      <c r="CK91" s="5"/>
    </row>
    <row r="92" spans="42:89" ht="12.75">
      <c r="AP92" s="42"/>
      <c r="AX92" s="42"/>
      <c r="BF92" s="42"/>
      <c r="BR92" s="42"/>
      <c r="CA92" s="4"/>
      <c r="CB92" s="5"/>
      <c r="CD92" s="4"/>
      <c r="CE92" s="5"/>
      <c r="CG92" s="4"/>
      <c r="CH92" s="5"/>
      <c r="CJ92" s="4"/>
      <c r="CK92" s="5"/>
    </row>
    <row r="93" spans="42:89" ht="12.75">
      <c r="AP93" s="42"/>
      <c r="AX93" s="42"/>
      <c r="BF93" s="42"/>
      <c r="BR93" s="42"/>
      <c r="CA93" s="4"/>
      <c r="CB93" s="5"/>
      <c r="CD93" s="4"/>
      <c r="CE93" s="5"/>
      <c r="CG93" s="4"/>
      <c r="CH93" s="5"/>
      <c r="CJ93" s="4"/>
      <c r="CK93" s="5"/>
    </row>
    <row r="94" spans="42:89" ht="12.75">
      <c r="AP94" s="42"/>
      <c r="AX94" s="42"/>
      <c r="BF94" s="42"/>
      <c r="BR94" s="42"/>
      <c r="CA94" s="4"/>
      <c r="CB94" s="5"/>
      <c r="CD94" s="4"/>
      <c r="CE94" s="5"/>
      <c r="CG94" s="4"/>
      <c r="CH94" s="5"/>
      <c r="CJ94" s="4"/>
      <c r="CK94" s="5"/>
    </row>
    <row r="95" spans="42:89" ht="12.75">
      <c r="AP95" s="42"/>
      <c r="AX95" s="42"/>
      <c r="BF95" s="42"/>
      <c r="BR95" s="42"/>
      <c r="CA95" s="4"/>
      <c r="CB95" s="5"/>
      <c r="CD95" s="4"/>
      <c r="CE95" s="5"/>
      <c r="CG95" s="4"/>
      <c r="CH95" s="5"/>
      <c r="CJ95" s="4"/>
      <c r="CK95" s="5"/>
    </row>
    <row r="96" spans="42:89" ht="12.75">
      <c r="AP96" s="42"/>
      <c r="AX96" s="42"/>
      <c r="BF96" s="42"/>
      <c r="BR96" s="42"/>
      <c r="CA96" s="4"/>
      <c r="CB96" s="5"/>
      <c r="CD96" s="4"/>
      <c r="CE96" s="5"/>
      <c r="CG96" s="4"/>
      <c r="CH96" s="5"/>
      <c r="CJ96" s="4"/>
      <c r="CK96" s="5"/>
    </row>
    <row r="97" spans="42:89" ht="12.75">
      <c r="AP97" s="42"/>
      <c r="AX97" s="42"/>
      <c r="BF97" s="42"/>
      <c r="BR97" s="42"/>
      <c r="CA97" s="4"/>
      <c r="CB97" s="5"/>
      <c r="CD97" s="4"/>
      <c r="CE97" s="5"/>
      <c r="CG97" s="4"/>
      <c r="CH97" s="5"/>
      <c r="CJ97" s="4"/>
      <c r="CK97" s="5"/>
    </row>
    <row r="98" spans="79:89" ht="12.75">
      <c r="CA98" s="4"/>
      <c r="CB98" s="5"/>
      <c r="CD98" s="4"/>
      <c r="CE98" s="5"/>
      <c r="CG98" s="4"/>
      <c r="CH98" s="5"/>
      <c r="CJ98" s="4"/>
      <c r="CK98" s="5"/>
    </row>
    <row r="99" spans="79:89" ht="12.75">
      <c r="CA99" s="4"/>
      <c r="CB99" s="5"/>
      <c r="CD99" s="4"/>
      <c r="CE99" s="5"/>
      <c r="CG99" s="4"/>
      <c r="CH99" s="5"/>
      <c r="CJ99" s="4"/>
      <c r="CK99" s="5"/>
    </row>
    <row r="100" spans="79:89" ht="12.75">
      <c r="CA100" s="4"/>
      <c r="CB100" s="5"/>
      <c r="CD100" s="4"/>
      <c r="CE100" s="5"/>
      <c r="CG100" s="4"/>
      <c r="CH100" s="5"/>
      <c r="CJ100" s="4"/>
      <c r="CK100" s="5"/>
    </row>
    <row r="101" spans="79:89" ht="12.75">
      <c r="CA101" s="4"/>
      <c r="CB101" s="5"/>
      <c r="CD101" s="4"/>
      <c r="CE101" s="5"/>
      <c r="CG101" s="4"/>
      <c r="CH101" s="5"/>
      <c r="CJ101" s="4"/>
      <c r="CK101" s="5"/>
    </row>
    <row r="102" spans="79:89" ht="12.75">
      <c r="CA102" s="4"/>
      <c r="CB102" s="5"/>
      <c r="CD102" s="4"/>
      <c r="CE102" s="5"/>
      <c r="CG102" s="4"/>
      <c r="CH102" s="5"/>
      <c r="CJ102" s="4"/>
      <c r="CK102" s="5"/>
    </row>
    <row r="103" spans="79:89" ht="12.75">
      <c r="CA103" s="4"/>
      <c r="CB103" s="5"/>
      <c r="CD103" s="4"/>
      <c r="CE103" s="5"/>
      <c r="CG103" s="4"/>
      <c r="CH103" s="5"/>
      <c r="CJ103" s="4"/>
      <c r="CK103" s="5"/>
    </row>
    <row r="104" spans="79:89" ht="12.75">
      <c r="CA104" s="4"/>
      <c r="CB104" s="5"/>
      <c r="CD104" s="4"/>
      <c r="CE104" s="5"/>
      <c r="CG104" s="4"/>
      <c r="CH104" s="5"/>
      <c r="CJ104" s="4"/>
      <c r="CK104" s="5"/>
    </row>
    <row r="105" spans="79:89" ht="12.75">
      <c r="CA105" s="4"/>
      <c r="CB105" s="5"/>
      <c r="CD105" s="4"/>
      <c r="CE105" s="5"/>
      <c r="CG105" s="4"/>
      <c r="CH105" s="5"/>
      <c r="CJ105" s="4"/>
      <c r="CK105" s="5"/>
    </row>
    <row r="106" spans="79:89" ht="12.75">
      <c r="CA106" s="4"/>
      <c r="CB106" s="5"/>
      <c r="CD106" s="4"/>
      <c r="CE106" s="5"/>
      <c r="CG106" s="4"/>
      <c r="CH106" s="5"/>
      <c r="CJ106" s="4"/>
      <c r="CK106" s="5"/>
    </row>
    <row r="107" spans="79:89" ht="12.75">
      <c r="CA107" s="4"/>
      <c r="CB107" s="5"/>
      <c r="CD107" s="4"/>
      <c r="CE107" s="5"/>
      <c r="CG107" s="4"/>
      <c r="CH107" s="5"/>
      <c r="CJ107" s="4"/>
      <c r="CK107" s="5"/>
    </row>
    <row r="108" spans="79:89" ht="12.75">
      <c r="CA108" s="4"/>
      <c r="CB108" s="5"/>
      <c r="CD108" s="4"/>
      <c r="CE108" s="5"/>
      <c r="CG108" s="4"/>
      <c r="CH108" s="5"/>
      <c r="CJ108" s="4"/>
      <c r="CK108" s="5"/>
    </row>
    <row r="109" spans="79:89" ht="12.75">
      <c r="CA109" s="4"/>
      <c r="CB109" s="5"/>
      <c r="CD109" s="4"/>
      <c r="CE109" s="5"/>
      <c r="CG109" s="4"/>
      <c r="CH109" s="5"/>
      <c r="CJ109" s="4"/>
      <c r="CK109" s="5"/>
    </row>
    <row r="110" spans="79:89" ht="12.75">
      <c r="CA110" s="4"/>
      <c r="CB110" s="5"/>
      <c r="CD110" s="4"/>
      <c r="CE110" s="5"/>
      <c r="CG110" s="4"/>
      <c r="CH110" s="5"/>
      <c r="CJ110" s="4"/>
      <c r="CK110" s="5"/>
    </row>
    <row r="111" spans="79:89" ht="12.75">
      <c r="CA111" s="4"/>
      <c r="CB111" s="5"/>
      <c r="CD111" s="4"/>
      <c r="CE111" s="5"/>
      <c r="CG111" s="4"/>
      <c r="CH111" s="5"/>
      <c r="CJ111" s="4"/>
      <c r="CK111" s="5"/>
    </row>
    <row r="112" spans="79:89" ht="12.75">
      <c r="CA112" s="4"/>
      <c r="CB112" s="5"/>
      <c r="CD112" s="4"/>
      <c r="CE112" s="5"/>
      <c r="CG112" s="4"/>
      <c r="CH112" s="5"/>
      <c r="CJ112" s="4"/>
      <c r="CK112" s="5"/>
    </row>
    <row r="113" spans="79:89" ht="12.75">
      <c r="CA113" s="4"/>
      <c r="CB113" s="5"/>
      <c r="CD113" s="4"/>
      <c r="CE113" s="5"/>
      <c r="CG113" s="4"/>
      <c r="CH113" s="5"/>
      <c r="CJ113" s="4"/>
      <c r="CK113" s="5"/>
    </row>
    <row r="114" spans="79:89" ht="12.75">
      <c r="CA114" s="4"/>
      <c r="CB114" s="5"/>
      <c r="CD114" s="4"/>
      <c r="CE114" s="5"/>
      <c r="CG114" s="4"/>
      <c r="CH114" s="5"/>
      <c r="CJ114" s="4"/>
      <c r="CK114" s="5"/>
    </row>
    <row r="115" spans="79:89" ht="12.75">
      <c r="CA115" s="4"/>
      <c r="CB115" s="5"/>
      <c r="CD115" s="4"/>
      <c r="CE115" s="5"/>
      <c r="CG115" s="4"/>
      <c r="CH115" s="5"/>
      <c r="CJ115" s="4"/>
      <c r="CK115" s="5"/>
    </row>
    <row r="116" spans="79:89" ht="12.75">
      <c r="CA116" s="4"/>
      <c r="CB116" s="5"/>
      <c r="CD116" s="4"/>
      <c r="CE116" s="5"/>
      <c r="CG116" s="4"/>
      <c r="CH116" s="5"/>
      <c r="CJ116" s="4"/>
      <c r="CK116" s="5"/>
    </row>
    <row r="117" spans="79:89" ht="12.75">
      <c r="CA117" s="4"/>
      <c r="CB117" s="5"/>
      <c r="CD117" s="4"/>
      <c r="CE117" s="5"/>
      <c r="CG117" s="4"/>
      <c r="CH117" s="5"/>
      <c r="CJ117" s="4"/>
      <c r="CK117" s="5"/>
    </row>
    <row r="118" spans="79:89" ht="12.75">
      <c r="CA118" s="4"/>
      <c r="CB118" s="5"/>
      <c r="CD118" s="4"/>
      <c r="CE118" s="5"/>
      <c r="CG118" s="4"/>
      <c r="CH118" s="5"/>
      <c r="CJ118" s="4"/>
      <c r="CK118" s="5"/>
    </row>
    <row r="119" spans="79:89" ht="12.75">
      <c r="CA119" s="4"/>
      <c r="CB119" s="5"/>
      <c r="CD119" s="4"/>
      <c r="CE119" s="5"/>
      <c r="CG119" s="4"/>
      <c r="CH119" s="5"/>
      <c r="CJ119" s="4"/>
      <c r="CK119" s="5"/>
    </row>
    <row r="120" spans="79:89" ht="12.75">
      <c r="CA120" s="4"/>
      <c r="CB120" s="5"/>
      <c r="CD120" s="4"/>
      <c r="CE120" s="5"/>
      <c r="CG120" s="4"/>
      <c r="CH120" s="5"/>
      <c r="CJ120" s="4"/>
      <c r="CK120" s="5"/>
    </row>
    <row r="121" spans="79:89" ht="12.75">
      <c r="CA121" s="4"/>
      <c r="CB121" s="5"/>
      <c r="CD121" s="4"/>
      <c r="CE121" s="5"/>
      <c r="CG121" s="4"/>
      <c r="CH121" s="5"/>
      <c r="CJ121" s="4"/>
      <c r="CK121" s="5"/>
    </row>
    <row r="122" spans="79:89" ht="12.75">
      <c r="CA122" s="4"/>
      <c r="CB122" s="5"/>
      <c r="CD122" s="4"/>
      <c r="CE122" s="5"/>
      <c r="CG122" s="4"/>
      <c r="CH122" s="5"/>
      <c r="CJ122" s="4"/>
      <c r="CK122" s="5"/>
    </row>
    <row r="123" spans="79:89" ht="12.75">
      <c r="CA123" s="4"/>
      <c r="CB123" s="5"/>
      <c r="CD123" s="4"/>
      <c r="CE123" s="5"/>
      <c r="CG123" s="4"/>
      <c r="CH123" s="5"/>
      <c r="CJ123" s="4"/>
      <c r="CK123" s="5"/>
    </row>
    <row r="124" spans="79:89" ht="12.75">
      <c r="CA124" s="4"/>
      <c r="CB124" s="5"/>
      <c r="CD124" s="4"/>
      <c r="CE124" s="5"/>
      <c r="CG124" s="4"/>
      <c r="CH124" s="5"/>
      <c r="CJ124" s="4"/>
      <c r="CK124" s="5"/>
    </row>
    <row r="125" spans="79:89" ht="12.75">
      <c r="CA125" s="4"/>
      <c r="CB125" s="5"/>
      <c r="CD125" s="4"/>
      <c r="CE125" s="5"/>
      <c r="CG125" s="4"/>
      <c r="CH125" s="5"/>
      <c r="CJ125" s="4"/>
      <c r="CK125" s="5"/>
    </row>
    <row r="126" spans="79:89" ht="12.75">
      <c r="CA126" s="4"/>
      <c r="CB126" s="5"/>
      <c r="CD126" s="4"/>
      <c r="CE126" s="5"/>
      <c r="CG126" s="4"/>
      <c r="CH126" s="5"/>
      <c r="CJ126" s="4"/>
      <c r="CK126" s="5"/>
    </row>
    <row r="127" spans="79:89" ht="12.75">
      <c r="CA127" s="4"/>
      <c r="CB127" s="5"/>
      <c r="CD127" s="4"/>
      <c r="CE127" s="5"/>
      <c r="CG127" s="4"/>
      <c r="CH127" s="5"/>
      <c r="CJ127" s="4"/>
      <c r="CK127" s="5"/>
    </row>
    <row r="128" spans="79:89" ht="12.75">
      <c r="CA128" s="4"/>
      <c r="CB128" s="5"/>
      <c r="CD128" s="4"/>
      <c r="CE128" s="5"/>
      <c r="CG128" s="4"/>
      <c r="CH128" s="5"/>
      <c r="CJ128" s="4"/>
      <c r="CK128" s="5"/>
    </row>
    <row r="129" spans="79:89" ht="12.75">
      <c r="CA129" s="4"/>
      <c r="CB129" s="5"/>
      <c r="CD129" s="4"/>
      <c r="CE129" s="5"/>
      <c r="CG129" s="4"/>
      <c r="CH129" s="5"/>
      <c r="CJ129" s="4"/>
      <c r="CK129" s="5"/>
    </row>
    <row r="130" spans="79:89" ht="12.75">
      <c r="CA130" s="4"/>
      <c r="CB130" s="5"/>
      <c r="CD130" s="4"/>
      <c r="CE130" s="5"/>
      <c r="CG130" s="4"/>
      <c r="CH130" s="5"/>
      <c r="CJ130" s="4"/>
      <c r="CK130" s="5"/>
    </row>
    <row r="131" spans="79:89" ht="12.75">
      <c r="CA131" s="4"/>
      <c r="CB131" s="5"/>
      <c r="CD131" s="4"/>
      <c r="CE131" s="5"/>
      <c r="CG131" s="4"/>
      <c r="CH131" s="5"/>
      <c r="CJ131" s="4"/>
      <c r="CK131" s="5"/>
    </row>
    <row r="132" spans="79:89" ht="12.75">
      <c r="CA132" s="4"/>
      <c r="CB132" s="5"/>
      <c r="CD132" s="4"/>
      <c r="CE132" s="5"/>
      <c r="CG132" s="4"/>
      <c r="CH132" s="5"/>
      <c r="CJ132" s="4"/>
      <c r="CK132" s="5"/>
    </row>
    <row r="133" spans="79:89" ht="12.75">
      <c r="CA133" s="4"/>
      <c r="CB133" s="5"/>
      <c r="CD133" s="4"/>
      <c r="CE133" s="5"/>
      <c r="CG133" s="4"/>
      <c r="CH133" s="5"/>
      <c r="CJ133" s="4"/>
      <c r="CK133" s="5"/>
    </row>
    <row r="134" spans="79:89" ht="12.75">
      <c r="CA134" s="4"/>
      <c r="CB134" s="5"/>
      <c r="CD134" s="4"/>
      <c r="CE134" s="5"/>
      <c r="CG134" s="4"/>
      <c r="CH134" s="5"/>
      <c r="CJ134" s="4"/>
      <c r="CK134" s="5"/>
    </row>
    <row r="135" spans="79:89" ht="12.75">
      <c r="CA135" s="4"/>
      <c r="CB135" s="5"/>
      <c r="CD135" s="4"/>
      <c r="CE135" s="5"/>
      <c r="CG135" s="4"/>
      <c r="CH135" s="5"/>
      <c r="CJ135" s="4"/>
      <c r="CK135" s="5"/>
    </row>
    <row r="136" spans="79:89" ht="12.75">
      <c r="CA136" s="4"/>
      <c r="CB136" s="5"/>
      <c r="CD136" s="4"/>
      <c r="CE136" s="5"/>
      <c r="CG136" s="4"/>
      <c r="CH136" s="5"/>
      <c r="CJ136" s="4"/>
      <c r="CK136" s="5"/>
    </row>
    <row r="137" spans="79:89" ht="12.75">
      <c r="CA137" s="4"/>
      <c r="CB137" s="5"/>
      <c r="CD137" s="4"/>
      <c r="CE137" s="5"/>
      <c r="CG137" s="4"/>
      <c r="CH137" s="5"/>
      <c r="CJ137" s="4"/>
      <c r="CK137" s="5"/>
    </row>
    <row r="138" spans="79:89" ht="12.75">
      <c r="CA138" s="4"/>
      <c r="CB138" s="5"/>
      <c r="CD138" s="4"/>
      <c r="CE138" s="5"/>
      <c r="CG138" s="4"/>
      <c r="CH138" s="5"/>
      <c r="CJ138" s="4"/>
      <c r="CK138" s="5"/>
    </row>
    <row r="139" spans="79:89" ht="12.75">
      <c r="CA139" s="4"/>
      <c r="CB139" s="5"/>
      <c r="CD139" s="4"/>
      <c r="CE139" s="5"/>
      <c r="CG139" s="4"/>
      <c r="CH139" s="5"/>
      <c r="CJ139" s="4"/>
      <c r="CK139" s="5"/>
    </row>
    <row r="140" spans="79:89" ht="12.75">
      <c r="CA140" s="4"/>
      <c r="CB140" s="5"/>
      <c r="CD140" s="4"/>
      <c r="CE140" s="5"/>
      <c r="CG140" s="4"/>
      <c r="CH140" s="5"/>
      <c r="CJ140" s="4"/>
      <c r="CK140" s="5"/>
    </row>
    <row r="141" spans="79:89" ht="12.75">
      <c r="CA141" s="4"/>
      <c r="CB141" s="5"/>
      <c r="CD141" s="4"/>
      <c r="CE141" s="5"/>
      <c r="CG141" s="4"/>
      <c r="CH141" s="5"/>
      <c r="CJ141" s="4"/>
      <c r="CK141" s="5"/>
    </row>
    <row r="142" spans="79:89" ht="12.75">
      <c r="CA142" s="4"/>
      <c r="CB142" s="5"/>
      <c r="CD142" s="4"/>
      <c r="CE142" s="5"/>
      <c r="CG142" s="4"/>
      <c r="CH142" s="5"/>
      <c r="CJ142" s="4"/>
      <c r="CK142" s="5"/>
    </row>
    <row r="143" spans="79:89" ht="12.75">
      <c r="CA143" s="4"/>
      <c r="CB143" s="5"/>
      <c r="CD143" s="4"/>
      <c r="CE143" s="5"/>
      <c r="CG143" s="4"/>
      <c r="CH143" s="5"/>
      <c r="CJ143" s="4"/>
      <c r="CK143" s="5"/>
    </row>
    <row r="144" spans="79:89" ht="12.75">
      <c r="CA144" s="4"/>
      <c r="CB144" s="5"/>
      <c r="CD144" s="4"/>
      <c r="CE144" s="5"/>
      <c r="CG144" s="4"/>
      <c r="CH144" s="5"/>
      <c r="CJ144" s="4"/>
      <c r="CK144" s="5"/>
    </row>
    <row r="145" spans="79:89" ht="12.75">
      <c r="CA145" s="4"/>
      <c r="CB145" s="5"/>
      <c r="CD145" s="4"/>
      <c r="CE145" s="5"/>
      <c r="CG145" s="4"/>
      <c r="CH145" s="5"/>
      <c r="CJ145" s="4"/>
      <c r="CK145" s="5"/>
    </row>
    <row r="146" spans="79:89" ht="12.75">
      <c r="CA146" s="4"/>
      <c r="CB146" s="5"/>
      <c r="CD146" s="4"/>
      <c r="CE146" s="5"/>
      <c r="CG146" s="4"/>
      <c r="CH146" s="5"/>
      <c r="CJ146" s="4"/>
      <c r="CK146" s="5"/>
    </row>
    <row r="147" spans="79:89" ht="12.75">
      <c r="CA147" s="4"/>
      <c r="CB147" s="5"/>
      <c r="CD147" s="4"/>
      <c r="CE147" s="5"/>
      <c r="CG147" s="4"/>
      <c r="CH147" s="5"/>
      <c r="CJ147" s="4"/>
      <c r="CK147" s="5"/>
    </row>
    <row r="148" spans="79:89" ht="12.75">
      <c r="CA148" s="4"/>
      <c r="CB148" s="5"/>
      <c r="CD148" s="4"/>
      <c r="CE148" s="5"/>
      <c r="CG148" s="4"/>
      <c r="CH148" s="5"/>
      <c r="CJ148" s="4"/>
      <c r="CK148" s="5"/>
    </row>
    <row r="149" spans="79:89" ht="12.75">
      <c r="CA149" s="4"/>
      <c r="CB149" s="5"/>
      <c r="CD149" s="4"/>
      <c r="CE149" s="5"/>
      <c r="CG149" s="4"/>
      <c r="CH149" s="5"/>
      <c r="CJ149" s="4"/>
      <c r="CK149" s="5"/>
    </row>
    <row r="150" spans="79:89" ht="12.75">
      <c r="CA150" s="4"/>
      <c r="CB150" s="5"/>
      <c r="CD150" s="4"/>
      <c r="CE150" s="5"/>
      <c r="CG150" s="4"/>
      <c r="CH150" s="5"/>
      <c r="CJ150" s="4"/>
      <c r="CK150" s="5"/>
    </row>
    <row r="151" spans="79:89" ht="12.75">
      <c r="CA151" s="4"/>
      <c r="CB151" s="5"/>
      <c r="CD151" s="4"/>
      <c r="CE151" s="5"/>
      <c r="CG151" s="4"/>
      <c r="CH151" s="5"/>
      <c r="CJ151" s="4"/>
      <c r="CK151" s="5"/>
    </row>
    <row r="152" spans="79:89" ht="12.75">
      <c r="CA152" s="4"/>
      <c r="CB152" s="5"/>
      <c r="CD152" s="4"/>
      <c r="CE152" s="5"/>
      <c r="CG152" s="4"/>
      <c r="CH152" s="5"/>
      <c r="CJ152" s="4"/>
      <c r="CK152" s="5"/>
    </row>
    <row r="153" spans="79:89" ht="12.75">
      <c r="CA153" s="4"/>
      <c r="CB153" s="5"/>
      <c r="CD153" s="4"/>
      <c r="CE153" s="5"/>
      <c r="CG153" s="4"/>
      <c r="CH153" s="5"/>
      <c r="CJ153" s="4"/>
      <c r="CK153" s="5"/>
    </row>
    <row r="154" spans="79:89" ht="12.75">
      <c r="CA154" s="4"/>
      <c r="CB154" s="5"/>
      <c r="CD154" s="4"/>
      <c r="CE154" s="5"/>
      <c r="CG154" s="4"/>
      <c r="CH154" s="5"/>
      <c r="CJ154" s="4"/>
      <c r="CK154" s="5"/>
    </row>
    <row r="155" spans="79:89" ht="12.75">
      <c r="CA155" s="4"/>
      <c r="CB155" s="5"/>
      <c r="CD155" s="4"/>
      <c r="CE155" s="5"/>
      <c r="CG155" s="4"/>
      <c r="CH155" s="5"/>
      <c r="CJ155" s="4"/>
      <c r="CK155" s="5"/>
    </row>
    <row r="156" spans="79:89" ht="12.75">
      <c r="CA156" s="4"/>
      <c r="CB156" s="5"/>
      <c r="CD156" s="4"/>
      <c r="CE156" s="5"/>
      <c r="CG156" s="4"/>
      <c r="CH156" s="5"/>
      <c r="CJ156" s="4"/>
      <c r="CK156" s="5"/>
    </row>
    <row r="157" spans="79:89" ht="12.75">
      <c r="CA157" s="4"/>
      <c r="CB157" s="5"/>
      <c r="CD157" s="4"/>
      <c r="CE157" s="5"/>
      <c r="CG157" s="4"/>
      <c r="CH157" s="5"/>
      <c r="CJ157" s="4"/>
      <c r="CK157" s="5"/>
    </row>
    <row r="158" spans="79:89" ht="12.75">
      <c r="CA158" s="4"/>
      <c r="CB158" s="5"/>
      <c r="CD158" s="4"/>
      <c r="CE158" s="5"/>
      <c r="CG158" s="4"/>
      <c r="CH158" s="5"/>
      <c r="CJ158" s="4"/>
      <c r="CK158" s="5"/>
    </row>
    <row r="159" spans="79:89" ht="12.75">
      <c r="CA159" s="4"/>
      <c r="CB159" s="5"/>
      <c r="CD159" s="4"/>
      <c r="CE159" s="5"/>
      <c r="CG159" s="4"/>
      <c r="CH159" s="5"/>
      <c r="CJ159" s="4"/>
      <c r="CK159" s="5"/>
    </row>
    <row r="160" spans="79:89" ht="12.75">
      <c r="CA160" s="4"/>
      <c r="CB160" s="5"/>
      <c r="CD160" s="4"/>
      <c r="CE160" s="5"/>
      <c r="CG160" s="4"/>
      <c r="CH160" s="5"/>
      <c r="CJ160" s="4"/>
      <c r="CK160" s="5"/>
    </row>
    <row r="161" spans="79:89" ht="12.75">
      <c r="CA161" s="4"/>
      <c r="CB161" s="5"/>
      <c r="CD161" s="4"/>
      <c r="CE161" s="5"/>
      <c r="CG161" s="4"/>
      <c r="CH161" s="5"/>
      <c r="CJ161" s="4"/>
      <c r="CK161" s="5"/>
    </row>
    <row r="162" spans="79:89" ht="12.75">
      <c r="CA162" s="4"/>
      <c r="CB162" s="5"/>
      <c r="CD162" s="4"/>
      <c r="CE162" s="5"/>
      <c r="CG162" s="4"/>
      <c r="CH162" s="5"/>
      <c r="CJ162" s="4"/>
      <c r="CK162" s="5"/>
    </row>
    <row r="163" spans="79:89" ht="12.75">
      <c r="CA163" s="4"/>
      <c r="CB163" s="5"/>
      <c r="CD163" s="4"/>
      <c r="CE163" s="5"/>
      <c r="CG163" s="4"/>
      <c r="CH163" s="5"/>
      <c r="CJ163" s="4"/>
      <c r="CK163" s="5"/>
    </row>
    <row r="164" spans="79:89" ht="12.75">
      <c r="CA164" s="4"/>
      <c r="CB164" s="5"/>
      <c r="CD164" s="4"/>
      <c r="CE164" s="5"/>
      <c r="CG164" s="4"/>
      <c r="CH164" s="5"/>
      <c r="CJ164" s="4"/>
      <c r="CK164" s="5"/>
    </row>
    <row r="165" spans="79:89" ht="12.75">
      <c r="CA165" s="4"/>
      <c r="CB165" s="5"/>
      <c r="CD165" s="4"/>
      <c r="CE165" s="5"/>
      <c r="CG165" s="4"/>
      <c r="CH165" s="5"/>
      <c r="CJ165" s="4"/>
      <c r="CK165" s="5"/>
    </row>
    <row r="166" spans="79:89" ht="12.75">
      <c r="CA166" s="4"/>
      <c r="CB166" s="5"/>
      <c r="CD166" s="4"/>
      <c r="CE166" s="5"/>
      <c r="CG166" s="4"/>
      <c r="CH166" s="5"/>
      <c r="CJ166" s="4"/>
      <c r="CK166" s="5"/>
    </row>
    <row r="167" spans="79:89" ht="12.75">
      <c r="CA167" s="4"/>
      <c r="CB167" s="5"/>
      <c r="CD167" s="4"/>
      <c r="CE167" s="5"/>
      <c r="CG167" s="4"/>
      <c r="CH167" s="5"/>
      <c r="CJ167" s="4"/>
      <c r="CK167" s="5"/>
    </row>
    <row r="168" spans="79:89" ht="12.75">
      <c r="CA168" s="4"/>
      <c r="CB168" s="5"/>
      <c r="CD168" s="4"/>
      <c r="CE168" s="5"/>
      <c r="CG168" s="4"/>
      <c r="CH168" s="5"/>
      <c r="CJ168" s="4"/>
      <c r="CK168" s="5"/>
    </row>
    <row r="169" spans="79:89" ht="12.75">
      <c r="CA169" s="4"/>
      <c r="CB169" s="5"/>
      <c r="CD169" s="4"/>
      <c r="CE169" s="5"/>
      <c r="CG169" s="4"/>
      <c r="CH169" s="5"/>
      <c r="CJ169" s="4"/>
      <c r="CK169" s="5"/>
    </row>
    <row r="170" spans="79:89" ht="12.75">
      <c r="CA170" s="4"/>
      <c r="CB170" s="5"/>
      <c r="CD170" s="4"/>
      <c r="CE170" s="5"/>
      <c r="CG170" s="4"/>
      <c r="CH170" s="5"/>
      <c r="CJ170" s="4"/>
      <c r="CK170" s="5"/>
    </row>
    <row r="171" spans="79:89" ht="12.75">
      <c r="CA171" s="4"/>
      <c r="CB171" s="5"/>
      <c r="CD171" s="4"/>
      <c r="CE171" s="5"/>
      <c r="CG171" s="4"/>
      <c r="CH171" s="5"/>
      <c r="CJ171" s="4"/>
      <c r="CK171" s="5"/>
    </row>
    <row r="172" spans="79:89" ht="12.75">
      <c r="CA172" s="4"/>
      <c r="CB172" s="5"/>
      <c r="CD172" s="4"/>
      <c r="CE172" s="5"/>
      <c r="CG172" s="4"/>
      <c r="CH172" s="5"/>
      <c r="CJ172" s="4"/>
      <c r="CK172" s="5"/>
    </row>
    <row r="173" spans="79:89" ht="12.75">
      <c r="CA173" s="4"/>
      <c r="CB173" s="5"/>
      <c r="CD173" s="4"/>
      <c r="CE173" s="5"/>
      <c r="CG173" s="4"/>
      <c r="CH173" s="5"/>
      <c r="CJ173" s="4"/>
      <c r="CK173" s="5"/>
    </row>
    <row r="174" spans="79:89" ht="12.75">
      <c r="CA174" s="4"/>
      <c r="CB174" s="5"/>
      <c r="CD174" s="4"/>
      <c r="CE174" s="5"/>
      <c r="CG174" s="4"/>
      <c r="CH174" s="5"/>
      <c r="CJ174" s="4"/>
      <c r="CK174" s="5"/>
    </row>
    <row r="175" spans="79:89" ht="12.75">
      <c r="CA175" s="4"/>
      <c r="CB175" s="5"/>
      <c r="CD175" s="4"/>
      <c r="CE175" s="5"/>
      <c r="CG175" s="4"/>
      <c r="CH175" s="5"/>
      <c r="CJ175" s="4"/>
      <c r="CK175" s="5"/>
    </row>
    <row r="176" spans="79:89" ht="12.75">
      <c r="CA176" s="4"/>
      <c r="CB176" s="5"/>
      <c r="CD176" s="4"/>
      <c r="CE176" s="5"/>
      <c r="CG176" s="4"/>
      <c r="CH176" s="5"/>
      <c r="CJ176" s="4"/>
      <c r="CK176" s="5"/>
    </row>
    <row r="177" spans="79:89" ht="12.75">
      <c r="CA177" s="4"/>
      <c r="CB177" s="5"/>
      <c r="CD177" s="4"/>
      <c r="CE177" s="5"/>
      <c r="CG177" s="4"/>
      <c r="CH177" s="5"/>
      <c r="CJ177" s="4"/>
      <c r="CK177" s="5"/>
    </row>
    <row r="178" spans="79:89" ht="12.75">
      <c r="CA178" s="4"/>
      <c r="CB178" s="5"/>
      <c r="CD178" s="4"/>
      <c r="CE178" s="5"/>
      <c r="CG178" s="4"/>
      <c r="CH178" s="5"/>
      <c r="CJ178" s="4"/>
      <c r="CK178" s="5"/>
    </row>
    <row r="179" spans="79:89" ht="12.75">
      <c r="CA179" s="4"/>
      <c r="CB179" s="5"/>
      <c r="CD179" s="4"/>
      <c r="CE179" s="5"/>
      <c r="CG179" s="4"/>
      <c r="CH179" s="5"/>
      <c r="CJ179" s="4"/>
      <c r="CK179" s="5"/>
    </row>
    <row r="180" spans="79:89" ht="12.75">
      <c r="CA180" s="4"/>
      <c r="CB180" s="5"/>
      <c r="CD180" s="4"/>
      <c r="CE180" s="5"/>
      <c r="CG180" s="4"/>
      <c r="CH180" s="5"/>
      <c r="CJ180" s="4"/>
      <c r="CK180" s="5"/>
    </row>
    <row r="181" spans="79:89" ht="12.75">
      <c r="CA181" s="4"/>
      <c r="CB181" s="5"/>
      <c r="CD181" s="4"/>
      <c r="CE181" s="5"/>
      <c r="CG181" s="4"/>
      <c r="CH181" s="5"/>
      <c r="CJ181" s="4"/>
      <c r="CK181" s="5"/>
    </row>
    <row r="182" spans="79:89" ht="12.75">
      <c r="CA182" s="4"/>
      <c r="CB182" s="5"/>
      <c r="CD182" s="4"/>
      <c r="CE182" s="5"/>
      <c r="CG182" s="4"/>
      <c r="CH182" s="5"/>
      <c r="CJ182" s="4"/>
      <c r="CK182" s="5"/>
    </row>
    <row r="183" spans="79:89" ht="12.75">
      <c r="CA183" s="4"/>
      <c r="CB183" s="5"/>
      <c r="CD183" s="4"/>
      <c r="CE183" s="5"/>
      <c r="CG183" s="4"/>
      <c r="CH183" s="5"/>
      <c r="CJ183" s="4"/>
      <c r="CK183" s="5"/>
    </row>
    <row r="184" spans="79:89" ht="12.75">
      <c r="CA184" s="4"/>
      <c r="CB184" s="5"/>
      <c r="CD184" s="4"/>
      <c r="CE184" s="5"/>
      <c r="CG184" s="4"/>
      <c r="CH184" s="5"/>
      <c r="CJ184" s="4"/>
      <c r="CK184" s="5"/>
    </row>
    <row r="185" spans="79:89" ht="12.75">
      <c r="CA185" s="4"/>
      <c r="CB185" s="5"/>
      <c r="CD185" s="4"/>
      <c r="CE185" s="5"/>
      <c r="CG185" s="4"/>
      <c r="CH185" s="5"/>
      <c r="CJ185" s="4"/>
      <c r="CK185" s="5"/>
    </row>
    <row r="186" spans="79:89" ht="12.75">
      <c r="CA186" s="4"/>
      <c r="CB186" s="5"/>
      <c r="CD186" s="4"/>
      <c r="CE186" s="5"/>
      <c r="CG186" s="4"/>
      <c r="CH186" s="5"/>
      <c r="CJ186" s="4"/>
      <c r="CK186" s="5"/>
    </row>
    <row r="187" spans="79:89" ht="12.75">
      <c r="CA187" s="4"/>
      <c r="CB187" s="5"/>
      <c r="CD187" s="4"/>
      <c r="CE187" s="5"/>
      <c r="CG187" s="4"/>
      <c r="CH187" s="5"/>
      <c r="CJ187" s="4"/>
      <c r="CK187" s="5"/>
    </row>
    <row r="188" spans="79:89" ht="12.75">
      <c r="CA188" s="4"/>
      <c r="CB188" s="5"/>
      <c r="CD188" s="4"/>
      <c r="CE188" s="5"/>
      <c r="CG188" s="4"/>
      <c r="CH188" s="5"/>
      <c r="CJ188" s="4"/>
      <c r="CK188" s="5"/>
    </row>
    <row r="189" spans="79:89" ht="12.75">
      <c r="CA189" s="4"/>
      <c r="CB189" s="5"/>
      <c r="CD189" s="4"/>
      <c r="CE189" s="5"/>
      <c r="CG189" s="4"/>
      <c r="CH189" s="5"/>
      <c r="CJ189" s="4"/>
      <c r="CK189" s="5"/>
    </row>
    <row r="190" spans="79:89" ht="12.75">
      <c r="CA190" s="4"/>
      <c r="CB190" s="5"/>
      <c r="CD190" s="4"/>
      <c r="CE190" s="5"/>
      <c r="CG190" s="4"/>
      <c r="CH190" s="5"/>
      <c r="CJ190" s="4"/>
      <c r="CK190" s="5"/>
    </row>
    <row r="191" spans="79:89" ht="12.75">
      <c r="CA191" s="4"/>
      <c r="CB191" s="5"/>
      <c r="CD191" s="4"/>
      <c r="CE191" s="5"/>
      <c r="CG191" s="4"/>
      <c r="CH191" s="5"/>
      <c r="CJ191" s="4"/>
      <c r="CK191" s="5"/>
    </row>
    <row r="192" spans="79:89" ht="12.75">
      <c r="CA192" s="4"/>
      <c r="CB192" s="5"/>
      <c r="CD192" s="4"/>
      <c r="CE192" s="5"/>
      <c r="CG192" s="4"/>
      <c r="CH192" s="5"/>
      <c r="CJ192" s="4"/>
      <c r="CK192" s="5"/>
    </row>
    <row r="193" spans="79:89" ht="12.75">
      <c r="CA193" s="4"/>
      <c r="CB193" s="5"/>
      <c r="CD193" s="4"/>
      <c r="CE193" s="5"/>
      <c r="CG193" s="4"/>
      <c r="CH193" s="5"/>
      <c r="CJ193" s="4"/>
      <c r="CK193" s="5"/>
    </row>
    <row r="194" spans="79:89" ht="12.75">
      <c r="CA194" s="4"/>
      <c r="CB194" s="5"/>
      <c r="CD194" s="4"/>
      <c r="CE194" s="5"/>
      <c r="CG194" s="4"/>
      <c r="CH194" s="5"/>
      <c r="CJ194" s="4"/>
      <c r="CK194" s="5"/>
    </row>
    <row r="195" spans="79:89" ht="12.75">
      <c r="CA195" s="4"/>
      <c r="CB195" s="5"/>
      <c r="CD195" s="4"/>
      <c r="CE195" s="5"/>
      <c r="CG195" s="4"/>
      <c r="CH195" s="5"/>
      <c r="CJ195" s="4"/>
      <c r="CK195" s="5"/>
    </row>
    <row r="196" spans="79:89" ht="12.75">
      <c r="CA196" s="4"/>
      <c r="CB196" s="5"/>
      <c r="CD196" s="4"/>
      <c r="CE196" s="5"/>
      <c r="CG196" s="4"/>
      <c r="CH196" s="5"/>
      <c r="CJ196" s="4"/>
      <c r="CK196" s="5"/>
    </row>
    <row r="197" spans="79:89" ht="12.75">
      <c r="CA197" s="4"/>
      <c r="CB197" s="5"/>
      <c r="CD197" s="4"/>
      <c r="CE197" s="5"/>
      <c r="CG197" s="4"/>
      <c r="CH197" s="5"/>
      <c r="CJ197" s="4"/>
      <c r="CK197" s="5"/>
    </row>
    <row r="198" spans="79:89" ht="12.75">
      <c r="CA198" s="4"/>
      <c r="CB198" s="5"/>
      <c r="CD198" s="4"/>
      <c r="CE198" s="5"/>
      <c r="CG198" s="4"/>
      <c r="CH198" s="5"/>
      <c r="CJ198" s="4"/>
      <c r="CK198" s="5"/>
    </row>
    <row r="199" spans="79:89" ht="12.75">
      <c r="CA199" s="4"/>
      <c r="CB199" s="5"/>
      <c r="CD199" s="4"/>
      <c r="CE199" s="5"/>
      <c r="CG199" s="4"/>
      <c r="CH199" s="5"/>
      <c r="CJ199" s="4"/>
      <c r="CK199" s="5"/>
    </row>
    <row r="200" spans="79:89" ht="12.75">
      <c r="CA200" s="4"/>
      <c r="CB200" s="5"/>
      <c r="CD200" s="4"/>
      <c r="CE200" s="5"/>
      <c r="CG200" s="4"/>
      <c r="CH200" s="5"/>
      <c r="CJ200" s="4"/>
      <c r="CK200" s="5"/>
    </row>
    <row r="201" spans="79:89" ht="12.75">
      <c r="CA201" s="4"/>
      <c r="CB201" s="5"/>
      <c r="CD201" s="4"/>
      <c r="CE201" s="5"/>
      <c r="CG201" s="4"/>
      <c r="CH201" s="5"/>
      <c r="CJ201" s="4"/>
      <c r="CK201" s="5"/>
    </row>
    <row r="202" spans="79:89" ht="12.75">
      <c r="CA202" s="4"/>
      <c r="CB202" s="5"/>
      <c r="CD202" s="4"/>
      <c r="CE202" s="5"/>
      <c r="CG202" s="4"/>
      <c r="CH202" s="5"/>
      <c r="CJ202" s="4"/>
      <c r="CK202" s="5"/>
    </row>
    <row r="203" spans="79:89" ht="12.75">
      <c r="CA203" s="4"/>
      <c r="CB203" s="5"/>
      <c r="CD203" s="4"/>
      <c r="CE203" s="5"/>
      <c r="CG203" s="4"/>
      <c r="CH203" s="5"/>
      <c r="CJ203" s="4"/>
      <c r="CK203" s="5"/>
    </row>
    <row r="204" spans="79:89" ht="12.75">
      <c r="CA204" s="4"/>
      <c r="CB204" s="5"/>
      <c r="CD204" s="4"/>
      <c r="CE204" s="5"/>
      <c r="CG204" s="4"/>
      <c r="CH204" s="5"/>
      <c r="CJ204" s="4"/>
      <c r="CK204" s="5"/>
    </row>
    <row r="205" spans="79:89" ht="12.75">
      <c r="CA205" s="4"/>
      <c r="CB205" s="5"/>
      <c r="CD205" s="4"/>
      <c r="CE205" s="5"/>
      <c r="CG205" s="4"/>
      <c r="CH205" s="5"/>
      <c r="CJ205" s="4"/>
      <c r="CK205" s="5"/>
    </row>
    <row r="206" spans="79:89" ht="12.75">
      <c r="CA206" s="4"/>
      <c r="CB206" s="5"/>
      <c r="CD206" s="4"/>
      <c r="CE206" s="5"/>
      <c r="CG206" s="4"/>
      <c r="CH206" s="5"/>
      <c r="CJ206" s="4"/>
      <c r="CK206" s="5"/>
    </row>
    <row r="207" spans="79:89" ht="12.75">
      <c r="CA207" s="4"/>
      <c r="CB207" s="5"/>
      <c r="CD207" s="4"/>
      <c r="CE207" s="5"/>
      <c r="CG207" s="4"/>
      <c r="CH207" s="5"/>
      <c r="CJ207" s="4"/>
      <c r="CK207" s="5"/>
    </row>
    <row r="208" spans="79:89" ht="12.75">
      <c r="CA208" s="4"/>
      <c r="CB208" s="5"/>
      <c r="CD208" s="4"/>
      <c r="CE208" s="5"/>
      <c r="CG208" s="4"/>
      <c r="CH208" s="5"/>
      <c r="CJ208" s="4"/>
      <c r="CK208" s="5"/>
    </row>
    <row r="209" spans="79:89" ht="12.75">
      <c r="CA209" s="4"/>
      <c r="CB209" s="5"/>
      <c r="CD209" s="4"/>
      <c r="CE209" s="5"/>
      <c r="CG209" s="4"/>
      <c r="CH209" s="5"/>
      <c r="CJ209" s="4"/>
      <c r="CK209" s="5"/>
    </row>
    <row r="210" spans="79:89" ht="12.75">
      <c r="CA210" s="4"/>
      <c r="CB210" s="5"/>
      <c r="CD210" s="4"/>
      <c r="CE210" s="5"/>
      <c r="CG210" s="4"/>
      <c r="CH210" s="5"/>
      <c r="CJ210" s="4"/>
      <c r="CK210" s="5"/>
    </row>
    <row r="211" spans="79:89" ht="12.75">
      <c r="CA211" s="4"/>
      <c r="CB211" s="5"/>
      <c r="CD211" s="4"/>
      <c r="CE211" s="5"/>
      <c r="CG211" s="4"/>
      <c r="CH211" s="5"/>
      <c r="CJ211" s="4"/>
      <c r="CK211" s="5"/>
    </row>
    <row r="212" spans="79:89" ht="12.75">
      <c r="CA212" s="4"/>
      <c r="CB212" s="5"/>
      <c r="CD212" s="4"/>
      <c r="CE212" s="5"/>
      <c r="CG212" s="4"/>
      <c r="CH212" s="5"/>
      <c r="CJ212" s="4"/>
      <c r="CK212" s="5"/>
    </row>
    <row r="213" spans="79:89" ht="12.75">
      <c r="CA213" s="4"/>
      <c r="CB213" s="5"/>
      <c r="CD213" s="4"/>
      <c r="CE213" s="5"/>
      <c r="CG213" s="4"/>
      <c r="CH213" s="5"/>
      <c r="CJ213" s="4"/>
      <c r="CK213" s="5"/>
    </row>
    <row r="214" spans="79:89" ht="12.75">
      <c r="CA214" s="4"/>
      <c r="CB214" s="5"/>
      <c r="CD214" s="4"/>
      <c r="CE214" s="5"/>
      <c r="CG214" s="4"/>
      <c r="CH214" s="5"/>
      <c r="CJ214" s="4"/>
      <c r="CK214" s="5"/>
    </row>
    <row r="215" spans="79:89" ht="12.75">
      <c r="CA215" s="4"/>
      <c r="CB215" s="5"/>
      <c r="CD215" s="4"/>
      <c r="CE215" s="5"/>
      <c r="CG215" s="4"/>
      <c r="CH215" s="5"/>
      <c r="CJ215" s="4"/>
      <c r="CK215" s="5"/>
    </row>
    <row r="216" spans="79:89" ht="12.75">
      <c r="CA216" s="4"/>
      <c r="CB216" s="5"/>
      <c r="CD216" s="4"/>
      <c r="CE216" s="5"/>
      <c r="CG216" s="4"/>
      <c r="CH216" s="5"/>
      <c r="CJ216" s="4"/>
      <c r="CK216" s="5"/>
    </row>
    <row r="217" spans="79:89" ht="12.75">
      <c r="CA217" s="4"/>
      <c r="CB217" s="5"/>
      <c r="CD217" s="4"/>
      <c r="CE217" s="5"/>
      <c r="CG217" s="4"/>
      <c r="CH217" s="5"/>
      <c r="CJ217" s="4"/>
      <c r="CK217" s="5"/>
    </row>
    <row r="218" spans="79:89" ht="12.75">
      <c r="CA218" s="4"/>
      <c r="CB218" s="5"/>
      <c r="CD218" s="4"/>
      <c r="CE218" s="5"/>
      <c r="CG218" s="4"/>
      <c r="CH218" s="5"/>
      <c r="CJ218" s="4"/>
      <c r="CK218" s="5"/>
    </row>
    <row r="219" spans="79:89" ht="12.75">
      <c r="CA219" s="4"/>
      <c r="CB219" s="5"/>
      <c r="CD219" s="4"/>
      <c r="CE219" s="5"/>
      <c r="CG219" s="4"/>
      <c r="CH219" s="5"/>
      <c r="CJ219" s="4"/>
      <c r="CK219" s="5"/>
    </row>
    <row r="220" spans="79:89" ht="12.75">
      <c r="CA220" s="4"/>
      <c r="CB220" s="5"/>
      <c r="CD220" s="4"/>
      <c r="CE220" s="5"/>
      <c r="CG220" s="4"/>
      <c r="CH220" s="5"/>
      <c r="CJ220" s="4"/>
      <c r="CK220" s="5"/>
    </row>
    <row r="221" spans="79:89" ht="12.75">
      <c r="CA221" s="4"/>
      <c r="CB221" s="5"/>
      <c r="CD221" s="4"/>
      <c r="CE221" s="5"/>
      <c r="CG221" s="4"/>
      <c r="CH221" s="5"/>
      <c r="CJ221" s="4"/>
      <c r="CK221" s="5"/>
    </row>
    <row r="222" spans="79:89" ht="12.75">
      <c r="CA222" s="4"/>
      <c r="CB222" s="5"/>
      <c r="CD222" s="4"/>
      <c r="CE222" s="5"/>
      <c r="CG222" s="4"/>
      <c r="CH222" s="5"/>
      <c r="CJ222" s="4"/>
      <c r="CK222" s="5"/>
    </row>
    <row r="223" spans="79:89" ht="12.75">
      <c r="CA223" s="4"/>
      <c r="CB223" s="5"/>
      <c r="CD223" s="4"/>
      <c r="CE223" s="5"/>
      <c r="CG223" s="4"/>
      <c r="CH223" s="5"/>
      <c r="CJ223" s="4"/>
      <c r="CK223" s="5"/>
    </row>
    <row r="224" spans="79:89" ht="12.75">
      <c r="CA224" s="4"/>
      <c r="CB224" s="5"/>
      <c r="CD224" s="4"/>
      <c r="CE224" s="5"/>
      <c r="CG224" s="4"/>
      <c r="CH224" s="5"/>
      <c r="CJ224" s="4"/>
      <c r="CK224" s="5"/>
    </row>
    <row r="225" spans="79:89" ht="12.75">
      <c r="CA225" s="4"/>
      <c r="CB225" s="5"/>
      <c r="CD225" s="4"/>
      <c r="CE225" s="5"/>
      <c r="CG225" s="4"/>
      <c r="CH225" s="5"/>
      <c r="CJ225" s="4"/>
      <c r="CK225" s="5"/>
    </row>
    <row r="226" spans="79:89" ht="12.75">
      <c r="CA226" s="4"/>
      <c r="CB226" s="5"/>
      <c r="CD226" s="4"/>
      <c r="CE226" s="5"/>
      <c r="CG226" s="4"/>
      <c r="CH226" s="5"/>
      <c r="CJ226" s="4"/>
      <c r="CK226" s="5"/>
    </row>
    <row r="227" spans="79:89" ht="12.75">
      <c r="CA227" s="4"/>
      <c r="CB227" s="5"/>
      <c r="CD227" s="4"/>
      <c r="CE227" s="5"/>
      <c r="CG227" s="4"/>
      <c r="CH227" s="5"/>
      <c r="CJ227" s="4"/>
      <c r="CK227" s="5"/>
    </row>
    <row r="228" spans="79:89" ht="12.75">
      <c r="CA228" s="4"/>
      <c r="CB228" s="5"/>
      <c r="CD228" s="4"/>
      <c r="CE228" s="5"/>
      <c r="CG228" s="4"/>
      <c r="CH228" s="5"/>
      <c r="CJ228" s="4"/>
      <c r="CK228" s="5"/>
    </row>
    <row r="229" spans="79:89" ht="12.75">
      <c r="CA229" s="4"/>
      <c r="CB229" s="5"/>
      <c r="CD229" s="4"/>
      <c r="CE229" s="5"/>
      <c r="CG229" s="4"/>
      <c r="CH229" s="5"/>
      <c r="CJ229" s="4"/>
      <c r="CK229" s="5"/>
    </row>
    <row r="230" spans="79:89" ht="12.75">
      <c r="CA230" s="4"/>
      <c r="CB230" s="5"/>
      <c r="CD230" s="4"/>
      <c r="CE230" s="5"/>
      <c r="CG230" s="4"/>
      <c r="CH230" s="5"/>
      <c r="CJ230" s="4"/>
      <c r="CK230" s="5"/>
    </row>
    <row r="231" spans="79:89" ht="12.75">
      <c r="CA231" s="4"/>
      <c r="CB231" s="5"/>
      <c r="CD231" s="4"/>
      <c r="CE231" s="5"/>
      <c r="CG231" s="4"/>
      <c r="CH231" s="5"/>
      <c r="CJ231" s="4"/>
      <c r="CK231" s="5"/>
    </row>
    <row r="232" spans="79:89" ht="12.75">
      <c r="CA232" s="4"/>
      <c r="CB232" s="5"/>
      <c r="CD232" s="4"/>
      <c r="CE232" s="5"/>
      <c r="CG232" s="4"/>
      <c r="CH232" s="5"/>
      <c r="CJ232" s="4"/>
      <c r="CK232" s="5"/>
    </row>
    <row r="233" spans="79:89" ht="12.75">
      <c r="CA233" s="4"/>
      <c r="CB233" s="5"/>
      <c r="CD233" s="4"/>
      <c r="CE233" s="5"/>
      <c r="CG233" s="4"/>
      <c r="CH233" s="5"/>
      <c r="CJ233" s="4"/>
      <c r="CK233" s="5"/>
    </row>
    <row r="234" spans="79:89" ht="12.75">
      <c r="CA234" s="4"/>
      <c r="CB234" s="5"/>
      <c r="CD234" s="4"/>
      <c r="CE234" s="5"/>
      <c r="CG234" s="4"/>
      <c r="CH234" s="5"/>
      <c r="CJ234" s="4"/>
      <c r="CK234" s="5"/>
    </row>
    <row r="235" spans="79:89" ht="12.75">
      <c r="CA235" s="4"/>
      <c r="CB235" s="5"/>
      <c r="CD235" s="4"/>
      <c r="CE235" s="5"/>
      <c r="CG235" s="4"/>
      <c r="CH235" s="5"/>
      <c r="CJ235" s="4"/>
      <c r="CK235" s="5"/>
    </row>
    <row r="236" spans="79:89" ht="12.75">
      <c r="CA236" s="4"/>
      <c r="CB236" s="5"/>
      <c r="CD236" s="4"/>
      <c r="CE236" s="5"/>
      <c r="CG236" s="4"/>
      <c r="CH236" s="5"/>
      <c r="CJ236" s="4"/>
      <c r="CK236" s="5"/>
    </row>
    <row r="237" spans="79:89" ht="12.75">
      <c r="CA237" s="4"/>
      <c r="CB237" s="5"/>
      <c r="CD237" s="4"/>
      <c r="CE237" s="5"/>
      <c r="CG237" s="4"/>
      <c r="CH237" s="5"/>
      <c r="CJ237" s="4"/>
      <c r="CK237" s="5"/>
    </row>
    <row r="238" spans="79:89" ht="12.75">
      <c r="CA238" s="4"/>
      <c r="CB238" s="5"/>
      <c r="CD238" s="4"/>
      <c r="CE238" s="5"/>
      <c r="CG238" s="4"/>
      <c r="CH238" s="5"/>
      <c r="CJ238" s="4"/>
      <c r="CK238" s="5"/>
    </row>
    <row r="239" spans="79:89" ht="12.75">
      <c r="CA239" s="4"/>
      <c r="CB239" s="5"/>
      <c r="CD239" s="4"/>
      <c r="CE239" s="5"/>
      <c r="CG239" s="4"/>
      <c r="CH239" s="5"/>
      <c r="CJ239" s="4"/>
      <c r="CK239" s="5"/>
    </row>
    <row r="240" spans="79:89" ht="12.75">
      <c r="CA240" s="4"/>
      <c r="CB240" s="5"/>
      <c r="CD240" s="4"/>
      <c r="CE240" s="5"/>
      <c r="CG240" s="4"/>
      <c r="CH240" s="5"/>
      <c r="CJ240" s="4"/>
      <c r="CK240" s="5"/>
    </row>
    <row r="241" spans="79:89" ht="12.75">
      <c r="CA241" s="4"/>
      <c r="CB241" s="5"/>
      <c r="CD241" s="4"/>
      <c r="CE241" s="5"/>
      <c r="CG241" s="4"/>
      <c r="CH241" s="5"/>
      <c r="CJ241" s="4"/>
      <c r="CK241" s="5"/>
    </row>
    <row r="242" spans="79:89" ht="12.75">
      <c r="CA242" s="4"/>
      <c r="CB242" s="5"/>
      <c r="CD242" s="4"/>
      <c r="CE242" s="5"/>
      <c r="CG242" s="4"/>
      <c r="CH242" s="5"/>
      <c r="CJ242" s="4"/>
      <c r="CK242" s="5"/>
    </row>
    <row r="243" spans="79:89" ht="12.75">
      <c r="CA243" s="4"/>
      <c r="CB243" s="5"/>
      <c r="CD243" s="4"/>
      <c r="CE243" s="5"/>
      <c r="CG243" s="4"/>
      <c r="CH243" s="5"/>
      <c r="CJ243" s="4"/>
      <c r="CK243" s="5"/>
    </row>
    <row r="244" spans="79:89" ht="12.75">
      <c r="CA244" s="4"/>
      <c r="CB244" s="5"/>
      <c r="CD244" s="4"/>
      <c r="CE244" s="5"/>
      <c r="CG244" s="4"/>
      <c r="CH244" s="5"/>
      <c r="CJ244" s="4"/>
      <c r="CK244" s="5"/>
    </row>
    <row r="245" spans="79:89" ht="12.75">
      <c r="CA245" s="4"/>
      <c r="CB245" s="5"/>
      <c r="CD245" s="4"/>
      <c r="CE245" s="5"/>
      <c r="CG245" s="4"/>
      <c r="CH245" s="5"/>
      <c r="CJ245" s="4"/>
      <c r="CK245" s="5"/>
    </row>
    <row r="246" spans="79:89" ht="12.75">
      <c r="CA246" s="4"/>
      <c r="CB246" s="5"/>
      <c r="CD246" s="4"/>
      <c r="CE246" s="5"/>
      <c r="CG246" s="4"/>
      <c r="CH246" s="5"/>
      <c r="CJ246" s="4"/>
      <c r="CK246" s="5"/>
    </row>
    <row r="247" spans="79:89" ht="12.75">
      <c r="CA247" s="4"/>
      <c r="CB247" s="5"/>
      <c r="CD247" s="4"/>
      <c r="CE247" s="5"/>
      <c r="CG247" s="4"/>
      <c r="CH247" s="5"/>
      <c r="CJ247" s="4"/>
      <c r="CK247" s="5"/>
    </row>
    <row r="248" spans="79:89" ht="12.75">
      <c r="CA248" s="4"/>
      <c r="CB248" s="5"/>
      <c r="CD248" s="4"/>
      <c r="CE248" s="5"/>
      <c r="CG248" s="4"/>
      <c r="CH248" s="5"/>
      <c r="CJ248" s="4"/>
      <c r="CK248" s="5"/>
    </row>
    <row r="249" spans="79:89" ht="12.75">
      <c r="CA249" s="4"/>
      <c r="CB249" s="5"/>
      <c r="CD249" s="4"/>
      <c r="CE249" s="5"/>
      <c r="CG249" s="4"/>
      <c r="CH249" s="5"/>
      <c r="CJ249" s="4"/>
      <c r="CK249" s="5"/>
    </row>
    <row r="250" spans="79:89" ht="12.75">
      <c r="CA250" s="4"/>
      <c r="CB250" s="5"/>
      <c r="CD250" s="4"/>
      <c r="CE250" s="5"/>
      <c r="CG250" s="4"/>
      <c r="CH250" s="5"/>
      <c r="CJ250" s="4"/>
      <c r="CK250" s="5"/>
    </row>
    <row r="251" spans="79:89" ht="12.75">
      <c r="CA251" s="4"/>
      <c r="CB251" s="5"/>
      <c r="CD251" s="4"/>
      <c r="CE251" s="5"/>
      <c r="CG251" s="4"/>
      <c r="CH251" s="5"/>
      <c r="CJ251" s="4"/>
      <c r="CK251" s="5"/>
    </row>
    <row r="252" spans="79:89" ht="12.75">
      <c r="CA252" s="4"/>
      <c r="CB252" s="5"/>
      <c r="CD252" s="4"/>
      <c r="CE252" s="5"/>
      <c r="CG252" s="4"/>
      <c r="CH252" s="5"/>
      <c r="CJ252" s="4"/>
      <c r="CK252" s="5"/>
    </row>
    <row r="253" spans="79:89" ht="12.75">
      <c r="CA253" s="4"/>
      <c r="CB253" s="5"/>
      <c r="CD253" s="4"/>
      <c r="CE253" s="5"/>
      <c r="CG253" s="4"/>
      <c r="CH253" s="5"/>
      <c r="CJ253" s="4"/>
      <c r="CK253" s="5"/>
    </row>
    <row r="254" spans="79:89" ht="12.75">
      <c r="CA254" s="4"/>
      <c r="CB254" s="5"/>
      <c r="CD254" s="4"/>
      <c r="CE254" s="5"/>
      <c r="CG254" s="4"/>
      <c r="CH254" s="5"/>
      <c r="CJ254" s="4"/>
      <c r="CK254" s="5"/>
    </row>
    <row r="255" spans="79:89" ht="12.75">
      <c r="CA255" s="4"/>
      <c r="CB255" s="5"/>
      <c r="CD255" s="4"/>
      <c r="CE255" s="5"/>
      <c r="CG255" s="4"/>
      <c r="CH255" s="5"/>
      <c r="CJ255" s="4"/>
      <c r="CK255" s="5"/>
    </row>
    <row r="256" spans="79:89" ht="12.75">
      <c r="CA256" s="4"/>
      <c r="CB256" s="5"/>
      <c r="CD256" s="4"/>
      <c r="CE256" s="5"/>
      <c r="CG256" s="4"/>
      <c r="CH256" s="5"/>
      <c r="CJ256" s="4"/>
      <c r="CK256" s="5"/>
    </row>
    <row r="257" spans="79:89" ht="12.75">
      <c r="CA257" s="4"/>
      <c r="CB257" s="5"/>
      <c r="CD257" s="4"/>
      <c r="CE257" s="5"/>
      <c r="CG257" s="4"/>
      <c r="CH257" s="5"/>
      <c r="CJ257" s="4"/>
      <c r="CK257" s="5"/>
    </row>
    <row r="258" spans="79:89" ht="12.75">
      <c r="CA258" s="4"/>
      <c r="CB258" s="5"/>
      <c r="CD258" s="4"/>
      <c r="CE258" s="5"/>
      <c r="CG258" s="4"/>
      <c r="CH258" s="5"/>
      <c r="CJ258" s="4"/>
      <c r="CK258" s="5"/>
    </row>
    <row r="259" spans="79:89" ht="12.75">
      <c r="CA259" s="4"/>
      <c r="CB259" s="5"/>
      <c r="CD259" s="4"/>
      <c r="CE259" s="5"/>
      <c r="CG259" s="4"/>
      <c r="CH259" s="5"/>
      <c r="CJ259" s="4"/>
      <c r="CK259" s="5"/>
    </row>
    <row r="260" spans="79:89" ht="12.75">
      <c r="CA260" s="4"/>
      <c r="CB260" s="5"/>
      <c r="CD260" s="4"/>
      <c r="CE260" s="5"/>
      <c r="CG260" s="4"/>
      <c r="CH260" s="5"/>
      <c r="CJ260" s="4"/>
      <c r="CK260" s="5"/>
    </row>
    <row r="261" spans="79:89" ht="12.75">
      <c r="CA261" s="4"/>
      <c r="CB261" s="5"/>
      <c r="CD261" s="4"/>
      <c r="CE261" s="5"/>
      <c r="CG261" s="4"/>
      <c r="CH261" s="5"/>
      <c r="CJ261" s="4"/>
      <c r="CK261" s="5"/>
    </row>
    <row r="262" spans="79:89" ht="12.75">
      <c r="CA262" s="4"/>
      <c r="CB262" s="5"/>
      <c r="CD262" s="4"/>
      <c r="CE262" s="5"/>
      <c r="CG262" s="4"/>
      <c r="CH262" s="5"/>
      <c r="CJ262" s="4"/>
      <c r="CK262" s="5"/>
    </row>
    <row r="263" spans="79:89" ht="12.75">
      <c r="CA263" s="4"/>
      <c r="CB263" s="5"/>
      <c r="CD263" s="4"/>
      <c r="CE263" s="5"/>
      <c r="CG263" s="4"/>
      <c r="CH263" s="5"/>
      <c r="CJ263" s="4"/>
      <c r="CK263" s="5"/>
    </row>
    <row r="264" spans="79:89" ht="12.75">
      <c r="CA264" s="4"/>
      <c r="CB264" s="5"/>
      <c r="CD264" s="4"/>
      <c r="CE264" s="5"/>
      <c r="CG264" s="4"/>
      <c r="CH264" s="5"/>
      <c r="CJ264" s="4"/>
      <c r="CK264" s="5"/>
    </row>
    <row r="265" spans="79:89" ht="12.75">
      <c r="CA265" s="4"/>
      <c r="CB265" s="5"/>
      <c r="CD265" s="4"/>
      <c r="CE265" s="5"/>
      <c r="CG265" s="4"/>
      <c r="CH265" s="5"/>
      <c r="CJ265" s="4"/>
      <c r="CK265" s="5"/>
    </row>
    <row r="266" spans="79:89" ht="12.75">
      <c r="CA266" s="4"/>
      <c r="CB266" s="5"/>
      <c r="CD266" s="4"/>
      <c r="CE266" s="5"/>
      <c r="CG266" s="4"/>
      <c r="CH266" s="5"/>
      <c r="CJ266" s="4"/>
      <c r="CK266" s="5"/>
    </row>
    <row r="267" spans="79:89" ht="12.75">
      <c r="CA267" s="4"/>
      <c r="CB267" s="5"/>
      <c r="CD267" s="4"/>
      <c r="CE267" s="5"/>
      <c r="CG267" s="4"/>
      <c r="CH267" s="5"/>
      <c r="CJ267" s="4"/>
      <c r="CK267" s="5"/>
    </row>
    <row r="268" spans="79:89" ht="12.75">
      <c r="CA268" s="4"/>
      <c r="CB268" s="5"/>
      <c r="CD268" s="4"/>
      <c r="CE268" s="5"/>
      <c r="CG268" s="4"/>
      <c r="CH268" s="5"/>
      <c r="CJ268" s="4"/>
      <c r="CK268" s="5"/>
    </row>
    <row r="269" spans="79:89" ht="12.75">
      <c r="CA269" s="4"/>
      <c r="CB269" s="5"/>
      <c r="CD269" s="4"/>
      <c r="CE269" s="5"/>
      <c r="CG269" s="4"/>
      <c r="CH269" s="5"/>
      <c r="CJ269" s="4"/>
      <c r="CK269" s="5"/>
    </row>
    <row r="270" spans="79:89" ht="12.75">
      <c r="CA270" s="4"/>
      <c r="CB270" s="5"/>
      <c r="CD270" s="4"/>
      <c r="CE270" s="5"/>
      <c r="CG270" s="4"/>
      <c r="CH270" s="5"/>
      <c r="CJ270" s="4"/>
      <c r="CK270" s="5"/>
    </row>
    <row r="271" spans="79:89" ht="12.75">
      <c r="CA271" s="4"/>
      <c r="CB271" s="5"/>
      <c r="CD271" s="4"/>
      <c r="CE271" s="5"/>
      <c r="CG271" s="4"/>
      <c r="CH271" s="5"/>
      <c r="CJ271" s="4"/>
      <c r="CK271" s="5"/>
    </row>
    <row r="272" spans="79:89" ht="12.75">
      <c r="CA272" s="4"/>
      <c r="CB272" s="5"/>
      <c r="CD272" s="4"/>
      <c r="CE272" s="5"/>
      <c r="CG272" s="4"/>
      <c r="CH272" s="5"/>
      <c r="CJ272" s="4"/>
      <c r="CK272" s="5"/>
    </row>
    <row r="273" spans="79:89" ht="12.75">
      <c r="CA273" s="4"/>
      <c r="CB273" s="5"/>
      <c r="CD273" s="4"/>
      <c r="CE273" s="5"/>
      <c r="CG273" s="4"/>
      <c r="CH273" s="5"/>
      <c r="CJ273" s="4"/>
      <c r="CK273" s="5"/>
    </row>
    <row r="274" spans="79:89" ht="12.75">
      <c r="CA274" s="4"/>
      <c r="CB274" s="5"/>
      <c r="CD274" s="4"/>
      <c r="CE274" s="5"/>
      <c r="CG274" s="4"/>
      <c r="CH274" s="5"/>
      <c r="CJ274" s="4"/>
      <c r="CK274" s="5"/>
    </row>
    <row r="275" spans="79:89" ht="12.75">
      <c r="CA275" s="4"/>
      <c r="CB275" s="5"/>
      <c r="CD275" s="4"/>
      <c r="CE275" s="5"/>
      <c r="CG275" s="4"/>
      <c r="CH275" s="5"/>
      <c r="CJ275" s="4"/>
      <c r="CK275" s="5"/>
    </row>
    <row r="276" spans="79:89" ht="12.75">
      <c r="CA276" s="4"/>
      <c r="CB276" s="5"/>
      <c r="CD276" s="4"/>
      <c r="CE276" s="5"/>
      <c r="CG276" s="4"/>
      <c r="CH276" s="5"/>
      <c r="CJ276" s="4"/>
      <c r="CK276" s="5"/>
    </row>
    <row r="277" spans="79:89" ht="12.75">
      <c r="CA277" s="4"/>
      <c r="CB277" s="5"/>
      <c r="CD277" s="4"/>
      <c r="CE277" s="5"/>
      <c r="CG277" s="4"/>
      <c r="CH277" s="5"/>
      <c r="CJ277" s="4"/>
      <c r="CK277" s="5"/>
    </row>
    <row r="278" spans="79:89" ht="12.75">
      <c r="CA278" s="4"/>
      <c r="CB278" s="5"/>
      <c r="CD278" s="4"/>
      <c r="CE278" s="5"/>
      <c r="CG278" s="4"/>
      <c r="CH278" s="5"/>
      <c r="CJ278" s="4"/>
      <c r="CK278" s="5"/>
    </row>
    <row r="279" spans="79:89" ht="12.75">
      <c r="CA279" s="4"/>
      <c r="CB279" s="5"/>
      <c r="CD279" s="4"/>
      <c r="CE279" s="5"/>
      <c r="CG279" s="4"/>
      <c r="CH279" s="5"/>
      <c r="CJ279" s="4"/>
      <c r="CK279" s="5"/>
    </row>
    <row r="280" spans="79:89" ht="12.75">
      <c r="CA280" s="4"/>
      <c r="CB280" s="5"/>
      <c r="CD280" s="4"/>
      <c r="CE280" s="5"/>
      <c r="CG280" s="4"/>
      <c r="CH280" s="5"/>
      <c r="CJ280" s="4"/>
      <c r="CK280" s="5"/>
    </row>
    <row r="281" spans="79:89" ht="12.75">
      <c r="CA281" s="4"/>
      <c r="CB281" s="5"/>
      <c r="CD281" s="4"/>
      <c r="CE281" s="5"/>
      <c r="CG281" s="4"/>
      <c r="CH281" s="5"/>
      <c r="CJ281" s="4"/>
      <c r="CK281" s="5"/>
    </row>
    <row r="282" spans="79:89" ht="12.75">
      <c r="CA282" s="4"/>
      <c r="CB282" s="5"/>
      <c r="CD282" s="4"/>
      <c r="CE282" s="5"/>
      <c r="CG282" s="4"/>
      <c r="CH282" s="5"/>
      <c r="CJ282" s="4"/>
      <c r="CK282" s="5"/>
    </row>
    <row r="283" spans="79:89" ht="12.75">
      <c r="CA283" s="4"/>
      <c r="CB283" s="5"/>
      <c r="CD283" s="4"/>
      <c r="CE283" s="5"/>
      <c r="CG283" s="4"/>
      <c r="CH283" s="5"/>
      <c r="CJ283" s="4"/>
      <c r="CK283" s="5"/>
    </row>
    <row r="284" spans="79:89" ht="12.75">
      <c r="CA284" s="4"/>
      <c r="CB284" s="5"/>
      <c r="CD284" s="4"/>
      <c r="CE284" s="5"/>
      <c r="CG284" s="4"/>
      <c r="CH284" s="5"/>
      <c r="CJ284" s="4"/>
      <c r="CK284" s="5"/>
    </row>
    <row r="285" spans="79:89" ht="12.75">
      <c r="CA285" s="4"/>
      <c r="CB285" s="5"/>
      <c r="CD285" s="4"/>
      <c r="CE285" s="5"/>
      <c r="CG285" s="4"/>
      <c r="CH285" s="5"/>
      <c r="CJ285" s="4"/>
      <c r="CK285" s="5"/>
    </row>
    <row r="286" spans="79:89" ht="12.75">
      <c r="CA286" s="4"/>
      <c r="CB286" s="5"/>
      <c r="CD286" s="4"/>
      <c r="CE286" s="5"/>
      <c r="CG286" s="4"/>
      <c r="CH286" s="5"/>
      <c r="CJ286" s="4"/>
      <c r="CK286" s="5"/>
    </row>
    <row r="287" spans="79:89" ht="12.75">
      <c r="CA287" s="4"/>
      <c r="CB287" s="5"/>
      <c r="CD287" s="4"/>
      <c r="CE287" s="5"/>
      <c r="CG287" s="4"/>
      <c r="CH287" s="5"/>
      <c r="CJ287" s="4"/>
      <c r="CK287" s="5"/>
    </row>
    <row r="288" spans="79:89" ht="12.75">
      <c r="CA288" s="4"/>
      <c r="CB288" s="5"/>
      <c r="CD288" s="4"/>
      <c r="CE288" s="5"/>
      <c r="CG288" s="4"/>
      <c r="CH288" s="5"/>
      <c r="CJ288" s="4"/>
      <c r="CK288" s="5"/>
    </row>
    <row r="289" spans="79:89" ht="12.75">
      <c r="CA289" s="4"/>
      <c r="CB289" s="5"/>
      <c r="CD289" s="4"/>
      <c r="CE289" s="5"/>
      <c r="CG289" s="4"/>
      <c r="CH289" s="5"/>
      <c r="CJ289" s="4"/>
      <c r="CK289" s="5"/>
    </row>
    <row r="290" spans="79:89" ht="12.75">
      <c r="CA290" s="4"/>
      <c r="CB290" s="5"/>
      <c r="CD290" s="4"/>
      <c r="CE290" s="5"/>
      <c r="CG290" s="4"/>
      <c r="CH290" s="5"/>
      <c r="CJ290" s="4"/>
      <c r="CK290" s="5"/>
    </row>
    <row r="291" spans="79:89" ht="12.75">
      <c r="CA291" s="4"/>
      <c r="CB291" s="5"/>
      <c r="CD291" s="4"/>
      <c r="CE291" s="5"/>
      <c r="CG291" s="4"/>
      <c r="CH291" s="5"/>
      <c r="CJ291" s="4"/>
      <c r="CK291" s="5"/>
    </row>
    <row r="292" spans="79:89" ht="12.75">
      <c r="CA292" s="4"/>
      <c r="CB292" s="5"/>
      <c r="CD292" s="4"/>
      <c r="CE292" s="5"/>
      <c r="CG292" s="4"/>
      <c r="CH292" s="5"/>
      <c r="CJ292" s="4"/>
      <c r="CK292" s="5"/>
    </row>
    <row r="293" spans="79:89" ht="12.75">
      <c r="CA293" s="4"/>
      <c r="CB293" s="5"/>
      <c r="CD293" s="4"/>
      <c r="CE293" s="5"/>
      <c r="CG293" s="4"/>
      <c r="CH293" s="5"/>
      <c r="CJ293" s="4"/>
      <c r="CK293" s="5"/>
    </row>
    <row r="294" spans="79:89" ht="12.75">
      <c r="CA294" s="4"/>
      <c r="CB294" s="5"/>
      <c r="CD294" s="4"/>
      <c r="CE294" s="5"/>
      <c r="CG294" s="4"/>
      <c r="CH294" s="5"/>
      <c r="CJ294" s="4"/>
      <c r="CK294" s="5"/>
    </row>
    <row r="295" spans="79:89" ht="12.75">
      <c r="CA295" s="4"/>
      <c r="CB295" s="5"/>
      <c r="CD295" s="4"/>
      <c r="CE295" s="5"/>
      <c r="CG295" s="4"/>
      <c r="CH295" s="5"/>
      <c r="CJ295" s="4"/>
      <c r="CK295" s="5"/>
    </row>
    <row r="296" spans="79:89" ht="12.75">
      <c r="CA296" s="4"/>
      <c r="CB296" s="5"/>
      <c r="CD296" s="4"/>
      <c r="CE296" s="5"/>
      <c r="CG296" s="4"/>
      <c r="CH296" s="5"/>
      <c r="CJ296" s="4"/>
      <c r="CK296" s="5"/>
    </row>
    <row r="297" spans="79:89" ht="12.75">
      <c r="CA297" s="4"/>
      <c r="CB297" s="5"/>
      <c r="CD297" s="4"/>
      <c r="CE297" s="5"/>
      <c r="CG297" s="4"/>
      <c r="CH297" s="5"/>
      <c r="CJ297" s="4"/>
      <c r="CK297" s="5"/>
    </row>
    <row r="298" spans="79:89" ht="12.75">
      <c r="CA298" s="4"/>
      <c r="CB298" s="5"/>
      <c r="CD298" s="4"/>
      <c r="CE298" s="5"/>
      <c r="CG298" s="4"/>
      <c r="CH298" s="5"/>
      <c r="CJ298" s="4"/>
      <c r="CK298" s="5"/>
    </row>
    <row r="299" spans="79:89" ht="12.75">
      <c r="CA299" s="4"/>
      <c r="CB299" s="5"/>
      <c r="CD299" s="4"/>
      <c r="CE299" s="5"/>
      <c r="CG299" s="4"/>
      <c r="CH299" s="5"/>
      <c r="CJ299" s="4"/>
      <c r="CK299" s="5"/>
    </row>
    <row r="300" spans="79:89" ht="12.75">
      <c r="CA300" s="4"/>
      <c r="CB300" s="5"/>
      <c r="CD300" s="4"/>
      <c r="CE300" s="5"/>
      <c r="CG300" s="4"/>
      <c r="CH300" s="5"/>
      <c r="CJ300" s="4"/>
      <c r="CK300" s="5"/>
    </row>
    <row r="301" spans="79:89" ht="12.75">
      <c r="CA301" s="4"/>
      <c r="CB301" s="5"/>
      <c r="CD301" s="4"/>
      <c r="CE301" s="5"/>
      <c r="CG301" s="4"/>
      <c r="CH301" s="5"/>
      <c r="CJ301" s="4"/>
      <c r="CK301" s="5"/>
    </row>
    <row r="302" spans="79:89" ht="12.75">
      <c r="CA302" s="4"/>
      <c r="CB302" s="5"/>
      <c r="CD302" s="4"/>
      <c r="CE302" s="5"/>
      <c r="CG302" s="4"/>
      <c r="CH302" s="5"/>
      <c r="CJ302" s="4"/>
      <c r="CK302" s="5"/>
    </row>
    <row r="303" spans="79:89" ht="12.75">
      <c r="CA303" s="4"/>
      <c r="CB303" s="5"/>
      <c r="CD303" s="4"/>
      <c r="CE303" s="5"/>
      <c r="CG303" s="4"/>
      <c r="CH303" s="5"/>
      <c r="CJ303" s="4"/>
      <c r="CK303" s="5"/>
    </row>
    <row r="304" spans="79:89" ht="12.75">
      <c r="CA304" s="4"/>
      <c r="CB304" s="5"/>
      <c r="CD304" s="4"/>
      <c r="CE304" s="5"/>
      <c r="CG304" s="4"/>
      <c r="CH304" s="5"/>
      <c r="CJ304" s="4"/>
      <c r="CK304" s="5"/>
    </row>
    <row r="305" spans="79:89" ht="12.75">
      <c r="CA305" s="4"/>
      <c r="CB305" s="5"/>
      <c r="CD305" s="4"/>
      <c r="CE305" s="5"/>
      <c r="CG305" s="4"/>
      <c r="CH305" s="5"/>
      <c r="CJ305" s="4"/>
      <c r="CK305" s="5"/>
    </row>
    <row r="306" spans="79:89" ht="12.75">
      <c r="CA306" s="4"/>
      <c r="CB306" s="5"/>
      <c r="CD306" s="4"/>
      <c r="CE306" s="5"/>
      <c r="CG306" s="4"/>
      <c r="CH306" s="5"/>
      <c r="CJ306" s="4"/>
      <c r="CK306" s="5"/>
    </row>
    <row r="307" spans="79:89" ht="12.75">
      <c r="CA307" s="4"/>
      <c r="CB307" s="5"/>
      <c r="CD307" s="4"/>
      <c r="CE307" s="5"/>
      <c r="CG307" s="4"/>
      <c r="CH307" s="5"/>
      <c r="CJ307" s="4"/>
      <c r="CK307" s="5"/>
    </row>
    <row r="308" spans="79:89" ht="12.75">
      <c r="CA308" s="4"/>
      <c r="CB308" s="5"/>
      <c r="CD308" s="4"/>
      <c r="CE308" s="5"/>
      <c r="CG308" s="4"/>
      <c r="CH308" s="5"/>
      <c r="CJ308" s="4"/>
      <c r="CK308" s="5"/>
    </row>
    <row r="309" spans="79:89" ht="12.75">
      <c r="CA309" s="4"/>
      <c r="CB309" s="5"/>
      <c r="CD309" s="4"/>
      <c r="CE309" s="5"/>
      <c r="CG309" s="4"/>
      <c r="CH309" s="5"/>
      <c r="CJ309" s="4"/>
      <c r="CK309" s="5"/>
    </row>
    <row r="310" spans="79:89" ht="12.75">
      <c r="CA310" s="4"/>
      <c r="CB310" s="5"/>
      <c r="CD310" s="4"/>
      <c r="CE310" s="5"/>
      <c r="CG310" s="4"/>
      <c r="CH310" s="5"/>
      <c r="CJ310" s="4"/>
      <c r="CK310" s="5"/>
    </row>
    <row r="311" spans="79:89" ht="12.75">
      <c r="CA311" s="4"/>
      <c r="CB311" s="5"/>
      <c r="CD311" s="4"/>
      <c r="CE311" s="5"/>
      <c r="CG311" s="4"/>
      <c r="CH311" s="5"/>
      <c r="CJ311" s="4"/>
      <c r="CK311" s="5"/>
    </row>
    <row r="312" spans="79:89" ht="12.75">
      <c r="CA312" s="4"/>
      <c r="CB312" s="5"/>
      <c r="CD312" s="4"/>
      <c r="CE312" s="5"/>
      <c r="CG312" s="4"/>
      <c r="CH312" s="5"/>
      <c r="CJ312" s="4"/>
      <c r="CK312" s="5"/>
    </row>
    <row r="313" spans="79:89" ht="12.75">
      <c r="CA313" s="4"/>
      <c r="CB313" s="5"/>
      <c r="CD313" s="4"/>
      <c r="CE313" s="5"/>
      <c r="CG313" s="4"/>
      <c r="CH313" s="5"/>
      <c r="CJ313" s="4"/>
      <c r="CK313" s="5"/>
    </row>
    <row r="314" spans="79:89" ht="12.75">
      <c r="CA314" s="4"/>
      <c r="CB314" s="5"/>
      <c r="CD314" s="4"/>
      <c r="CE314" s="5"/>
      <c r="CG314" s="4"/>
      <c r="CH314" s="5"/>
      <c r="CJ314" s="4"/>
      <c r="CK314" s="5"/>
    </row>
    <row r="315" spans="79:89" ht="12.75">
      <c r="CA315" s="4"/>
      <c r="CB315" s="5"/>
      <c r="CD315" s="4"/>
      <c r="CE315" s="5"/>
      <c r="CG315" s="4"/>
      <c r="CH315" s="5"/>
      <c r="CJ315" s="4"/>
      <c r="CK315" s="5"/>
    </row>
    <row r="316" spans="79:89" ht="12.75">
      <c r="CA316" s="4"/>
      <c r="CB316" s="5"/>
      <c r="CD316" s="4"/>
      <c r="CE316" s="5"/>
      <c r="CG316" s="4"/>
      <c r="CH316" s="5"/>
      <c r="CJ316" s="4"/>
      <c r="CK316" s="5"/>
    </row>
    <row r="317" spans="79:89" ht="12.75">
      <c r="CA317" s="4"/>
      <c r="CB317" s="5"/>
      <c r="CD317" s="4"/>
      <c r="CE317" s="5"/>
      <c r="CG317" s="4"/>
      <c r="CH317" s="5"/>
      <c r="CJ317" s="4"/>
      <c r="CK317" s="5"/>
    </row>
    <row r="318" spans="79:89" ht="12.75">
      <c r="CA318" s="4"/>
      <c r="CB318" s="5"/>
      <c r="CD318" s="4"/>
      <c r="CE318" s="5"/>
      <c r="CG318" s="4"/>
      <c r="CH318" s="5"/>
      <c r="CJ318" s="4"/>
      <c r="CK318" s="5"/>
    </row>
    <row r="319" spans="79:89" ht="12.75">
      <c r="CA319" s="4"/>
      <c r="CB319" s="5"/>
      <c r="CD319" s="4"/>
      <c r="CE319" s="5"/>
      <c r="CG319" s="4"/>
      <c r="CH319" s="5"/>
      <c r="CJ319" s="4"/>
      <c r="CK319" s="5"/>
    </row>
    <row r="320" spans="79:89" ht="12.75">
      <c r="CA320" s="4"/>
      <c r="CB320" s="5"/>
      <c r="CD320" s="4"/>
      <c r="CE320" s="5"/>
      <c r="CG320" s="4"/>
      <c r="CH320" s="5"/>
      <c r="CJ320" s="4"/>
      <c r="CK320" s="5"/>
    </row>
    <row r="321" spans="79:89" ht="12.75">
      <c r="CA321" s="4"/>
      <c r="CB321" s="5"/>
      <c r="CD321" s="4"/>
      <c r="CE321" s="5"/>
      <c r="CG321" s="4"/>
      <c r="CH321" s="5"/>
      <c r="CJ321" s="4"/>
      <c r="CK321" s="5"/>
    </row>
    <row r="322" spans="79:89" ht="12.75">
      <c r="CA322" s="4"/>
      <c r="CB322" s="5"/>
      <c r="CD322" s="4"/>
      <c r="CE322" s="5"/>
      <c r="CG322" s="4"/>
      <c r="CH322" s="5"/>
      <c r="CJ322" s="4"/>
      <c r="CK322" s="5"/>
    </row>
    <row r="323" spans="79:89" ht="12.75">
      <c r="CA323" s="4"/>
      <c r="CB323" s="5"/>
      <c r="CD323" s="4"/>
      <c r="CE323" s="5"/>
      <c r="CG323" s="4"/>
      <c r="CH323" s="5"/>
      <c r="CJ323" s="4"/>
      <c r="CK323" s="5"/>
    </row>
    <row r="324" spans="79:89" ht="12.75">
      <c r="CA324" s="4"/>
      <c r="CB324" s="5"/>
      <c r="CD324" s="4"/>
      <c r="CE324" s="5"/>
      <c r="CG324" s="4"/>
      <c r="CH324" s="5"/>
      <c r="CJ324" s="4"/>
      <c r="CK324" s="5"/>
    </row>
    <row r="325" spans="79:89" ht="12.75">
      <c r="CA325" s="4"/>
      <c r="CB325" s="5"/>
      <c r="CD325" s="4"/>
      <c r="CE325" s="5"/>
      <c r="CG325" s="4"/>
      <c r="CH325" s="5"/>
      <c r="CJ325" s="4"/>
      <c r="CK325" s="5"/>
    </row>
    <row r="326" spans="79:89" ht="12.75">
      <c r="CA326" s="4"/>
      <c r="CB326" s="5"/>
      <c r="CD326" s="4"/>
      <c r="CE326" s="5"/>
      <c r="CG326" s="4"/>
      <c r="CH326" s="5"/>
      <c r="CJ326" s="4"/>
      <c r="CK326" s="5"/>
    </row>
    <row r="327" spans="79:89" ht="12.75">
      <c r="CA327" s="4"/>
      <c r="CB327" s="5"/>
      <c r="CD327" s="4"/>
      <c r="CE327" s="5"/>
      <c r="CG327" s="4"/>
      <c r="CH327" s="5"/>
      <c r="CJ327" s="4"/>
      <c r="CK327" s="5"/>
    </row>
    <row r="328" spans="79:89" ht="12.75">
      <c r="CA328" s="4"/>
      <c r="CB328" s="5"/>
      <c r="CD328" s="4"/>
      <c r="CE328" s="5"/>
      <c r="CG328" s="4"/>
      <c r="CH328" s="5"/>
      <c r="CJ328" s="4"/>
      <c r="CK328" s="5"/>
    </row>
    <row r="329" spans="79:89" ht="12.75">
      <c r="CA329" s="4"/>
      <c r="CB329" s="5"/>
      <c r="CD329" s="4"/>
      <c r="CE329" s="5"/>
      <c r="CG329" s="4"/>
      <c r="CH329" s="5"/>
      <c r="CJ329" s="4"/>
      <c r="CK329" s="5"/>
    </row>
    <row r="330" spans="79:89" ht="12.75">
      <c r="CA330" s="4"/>
      <c r="CB330" s="5"/>
      <c r="CD330" s="4"/>
      <c r="CE330" s="5"/>
      <c r="CG330" s="4"/>
      <c r="CH330" s="5"/>
      <c r="CJ330" s="4"/>
      <c r="CK330" s="5"/>
    </row>
    <row r="331" spans="79:89" ht="12.75">
      <c r="CA331" s="4"/>
      <c r="CB331" s="5"/>
      <c r="CD331" s="4"/>
      <c r="CE331" s="5"/>
      <c r="CG331" s="4"/>
      <c r="CH331" s="5"/>
      <c r="CJ331" s="4"/>
      <c r="CK331" s="5"/>
    </row>
    <row r="332" spans="79:89" ht="12.75">
      <c r="CA332" s="4"/>
      <c r="CB332" s="5"/>
      <c r="CD332" s="4"/>
      <c r="CE332" s="5"/>
      <c r="CG332" s="4"/>
      <c r="CH332" s="5"/>
      <c r="CJ332" s="4"/>
      <c r="CK332" s="5"/>
    </row>
    <row r="333" spans="79:89" ht="12.75">
      <c r="CA333" s="4"/>
      <c r="CB333" s="5"/>
      <c r="CD333" s="4"/>
      <c r="CE333" s="5"/>
      <c r="CG333" s="4"/>
      <c r="CH333" s="5"/>
      <c r="CJ333" s="4"/>
      <c r="CK333" s="5"/>
    </row>
    <row r="334" spans="79:89" ht="12.75">
      <c r="CA334" s="4"/>
      <c r="CB334" s="5"/>
      <c r="CD334" s="4"/>
      <c r="CE334" s="5"/>
      <c r="CG334" s="4"/>
      <c r="CH334" s="5"/>
      <c r="CJ334" s="4"/>
      <c r="CK334" s="5"/>
    </row>
    <row r="335" spans="79:89" ht="12.75">
      <c r="CA335" s="4"/>
      <c r="CB335" s="5"/>
      <c r="CD335" s="4"/>
      <c r="CE335" s="5"/>
      <c r="CG335" s="4"/>
      <c r="CH335" s="5"/>
      <c r="CJ335" s="4"/>
      <c r="CK335" s="5"/>
    </row>
    <row r="336" spans="79:89" ht="12.75">
      <c r="CA336" s="4"/>
      <c r="CB336" s="5"/>
      <c r="CD336" s="4"/>
      <c r="CE336" s="5"/>
      <c r="CG336" s="4"/>
      <c r="CH336" s="5"/>
      <c r="CJ336" s="4"/>
      <c r="CK336" s="5"/>
    </row>
    <row r="337" spans="79:89" ht="12.75">
      <c r="CA337" s="4"/>
      <c r="CB337" s="5"/>
      <c r="CD337" s="4"/>
      <c r="CE337" s="5"/>
      <c r="CG337" s="4"/>
      <c r="CH337" s="5"/>
      <c r="CJ337" s="4"/>
      <c r="CK337" s="5"/>
    </row>
    <row r="338" spans="79:89" ht="12.75">
      <c r="CA338" s="4"/>
      <c r="CB338" s="5"/>
      <c r="CD338" s="4"/>
      <c r="CE338" s="5"/>
      <c r="CG338" s="4"/>
      <c r="CH338" s="5"/>
      <c r="CJ338" s="4"/>
      <c r="CK338" s="5"/>
    </row>
    <row r="339" spans="79:89" ht="12.75">
      <c r="CA339" s="4"/>
      <c r="CB339" s="5"/>
      <c r="CD339" s="4"/>
      <c r="CE339" s="5"/>
      <c r="CG339" s="4"/>
      <c r="CH339" s="5"/>
      <c r="CJ339" s="4"/>
      <c r="CK339" s="5"/>
    </row>
    <row r="340" spans="79:89" ht="12.75">
      <c r="CA340" s="4"/>
      <c r="CB340" s="5"/>
      <c r="CD340" s="4"/>
      <c r="CE340" s="5"/>
      <c r="CG340" s="4"/>
      <c r="CH340" s="5"/>
      <c r="CJ340" s="4"/>
      <c r="CK340" s="5"/>
    </row>
    <row r="341" spans="79:89" ht="12.75">
      <c r="CA341" s="4"/>
      <c r="CB341" s="5"/>
      <c r="CD341" s="4"/>
      <c r="CE341" s="5"/>
      <c r="CG341" s="4"/>
      <c r="CH341" s="5"/>
      <c r="CJ341" s="4"/>
      <c r="CK341" s="5"/>
    </row>
    <row r="342" spans="79:89" ht="12.75">
      <c r="CA342" s="4"/>
      <c r="CB342" s="5"/>
      <c r="CD342" s="4"/>
      <c r="CE342" s="5"/>
      <c r="CG342" s="4"/>
      <c r="CH342" s="5"/>
      <c r="CJ342" s="4"/>
      <c r="CK342" s="5"/>
    </row>
    <row r="343" spans="79:89" ht="12.75">
      <c r="CA343" s="4"/>
      <c r="CB343" s="5"/>
      <c r="CD343" s="4"/>
      <c r="CE343" s="5"/>
      <c r="CG343" s="4"/>
      <c r="CH343" s="5"/>
      <c r="CJ343" s="4"/>
      <c r="CK343" s="5"/>
    </row>
    <row r="344" spans="79:89" ht="12.75">
      <c r="CA344" s="4"/>
      <c r="CB344" s="5"/>
      <c r="CD344" s="4"/>
      <c r="CE344" s="5"/>
      <c r="CG344" s="4"/>
      <c r="CH344" s="5"/>
      <c r="CJ344" s="4"/>
      <c r="CK344" s="5"/>
    </row>
    <row r="345" spans="79:89" ht="12.75">
      <c r="CA345" s="4"/>
      <c r="CB345" s="5"/>
      <c r="CD345" s="4"/>
      <c r="CE345" s="5"/>
      <c r="CG345" s="4"/>
      <c r="CH345" s="5"/>
      <c r="CJ345" s="4"/>
      <c r="CK345" s="5"/>
    </row>
    <row r="346" spans="79:89" ht="12.75">
      <c r="CA346" s="4"/>
      <c r="CB346" s="5"/>
      <c r="CD346" s="4"/>
      <c r="CE346" s="5"/>
      <c r="CG346" s="4"/>
      <c r="CH346" s="5"/>
      <c r="CJ346" s="4"/>
      <c r="CK346" s="5"/>
    </row>
    <row r="347" spans="79:89" ht="12.75">
      <c r="CA347" s="4"/>
      <c r="CB347" s="5"/>
      <c r="CD347" s="4"/>
      <c r="CE347" s="5"/>
      <c r="CG347" s="4"/>
      <c r="CH347" s="5"/>
      <c r="CJ347" s="4"/>
      <c r="CK347" s="5"/>
    </row>
    <row r="348" spans="79:89" ht="12.75">
      <c r="CA348" s="4"/>
      <c r="CB348" s="5"/>
      <c r="CD348" s="4"/>
      <c r="CE348" s="5"/>
      <c r="CG348" s="4"/>
      <c r="CH348" s="5"/>
      <c r="CJ348" s="4"/>
      <c r="CK348" s="5"/>
    </row>
    <row r="349" spans="79:89" ht="12.75">
      <c r="CA349" s="4"/>
      <c r="CB349" s="5"/>
      <c r="CD349" s="4"/>
      <c r="CE349" s="5"/>
      <c r="CG349" s="4"/>
      <c r="CH349" s="5"/>
      <c r="CJ349" s="4"/>
      <c r="CK349" s="5"/>
    </row>
    <row r="350" spans="79:89" ht="12.75">
      <c r="CA350" s="4"/>
      <c r="CB350" s="5"/>
      <c r="CD350" s="4"/>
      <c r="CE350" s="5"/>
      <c r="CG350" s="4"/>
      <c r="CH350" s="5"/>
      <c r="CJ350" s="4"/>
      <c r="CK350" s="5"/>
    </row>
    <row r="351" spans="79:89" ht="12.75">
      <c r="CA351" s="4"/>
      <c r="CB351" s="5"/>
      <c r="CD351" s="4"/>
      <c r="CE351" s="5"/>
      <c r="CG351" s="4"/>
      <c r="CH351" s="5"/>
      <c r="CJ351" s="4"/>
      <c r="CK351" s="5"/>
    </row>
    <row r="352" spans="79:89" ht="12.75">
      <c r="CA352" s="4"/>
      <c r="CB352" s="5"/>
      <c r="CD352" s="4"/>
      <c r="CE352" s="5"/>
      <c r="CG352" s="4"/>
      <c r="CH352" s="5"/>
      <c r="CJ352" s="4"/>
      <c r="CK352" s="5"/>
    </row>
    <row r="353" spans="79:89" ht="12.75">
      <c r="CA353" s="4"/>
      <c r="CB353" s="5"/>
      <c r="CD353" s="4"/>
      <c r="CE353" s="5"/>
      <c r="CG353" s="4"/>
      <c r="CH353" s="5"/>
      <c r="CJ353" s="4"/>
      <c r="CK353" s="5"/>
    </row>
    <row r="354" spans="79:89" ht="12.75">
      <c r="CA354" s="4"/>
      <c r="CB354" s="5"/>
      <c r="CD354" s="4"/>
      <c r="CE354" s="5"/>
      <c r="CG354" s="4"/>
      <c r="CH354" s="5"/>
      <c r="CJ354" s="4"/>
      <c r="CK354" s="5"/>
    </row>
    <row r="355" spans="79:89" ht="12.75">
      <c r="CA355" s="4"/>
      <c r="CB355" s="5"/>
      <c r="CD355" s="4"/>
      <c r="CE355" s="5"/>
      <c r="CG355" s="4"/>
      <c r="CH355" s="5"/>
      <c r="CJ355" s="4"/>
      <c r="CK355" s="5"/>
    </row>
    <row r="356" spans="79:89" ht="12.75">
      <c r="CA356" s="4"/>
      <c r="CB356" s="5"/>
      <c r="CD356" s="4"/>
      <c r="CE356" s="5"/>
      <c r="CG356" s="4"/>
      <c r="CH356" s="5"/>
      <c r="CJ356" s="4"/>
      <c r="CK356" s="5"/>
    </row>
    <row r="357" spans="79:89" ht="12.75">
      <c r="CA357" s="4"/>
      <c r="CB357" s="5"/>
      <c r="CD357" s="4"/>
      <c r="CE357" s="5"/>
      <c r="CG357" s="4"/>
      <c r="CH357" s="5"/>
      <c r="CJ357" s="4"/>
      <c r="CK357" s="5"/>
    </row>
    <row r="358" spans="79:89" ht="12.75">
      <c r="CA358" s="4"/>
      <c r="CB358" s="5"/>
      <c r="CD358" s="4"/>
      <c r="CE358" s="5"/>
      <c r="CG358" s="4"/>
      <c r="CH358" s="5"/>
      <c r="CJ358" s="4"/>
      <c r="CK358" s="5"/>
    </row>
    <row r="359" spans="79:89" ht="12.75">
      <c r="CA359" s="4"/>
      <c r="CB359" s="5"/>
      <c r="CD359" s="4"/>
      <c r="CE359" s="5"/>
      <c r="CG359" s="4"/>
      <c r="CH359" s="5"/>
      <c r="CJ359" s="4"/>
      <c r="CK359" s="5"/>
    </row>
    <row r="360" spans="79:89" ht="12.75">
      <c r="CA360" s="4"/>
      <c r="CB360" s="5"/>
      <c r="CD360" s="4"/>
      <c r="CE360" s="5"/>
      <c r="CG360" s="4"/>
      <c r="CH360" s="5"/>
      <c r="CJ360" s="4"/>
      <c r="CK360" s="5"/>
    </row>
    <row r="361" spans="79:89" ht="12.75">
      <c r="CA361" s="4"/>
      <c r="CB361" s="5"/>
      <c r="CD361" s="4"/>
      <c r="CE361" s="5"/>
      <c r="CG361" s="4"/>
      <c r="CH361" s="5"/>
      <c r="CJ361" s="4"/>
      <c r="CK361" s="5"/>
    </row>
    <row r="362" spans="79:89" ht="12.75">
      <c r="CA362" s="4"/>
      <c r="CB362" s="5"/>
      <c r="CD362" s="4"/>
      <c r="CE362" s="5"/>
      <c r="CG362" s="4"/>
      <c r="CH362" s="5"/>
      <c r="CJ362" s="4"/>
      <c r="CK362" s="5"/>
    </row>
    <row r="363" spans="79:89" ht="12.75">
      <c r="CA363" s="4"/>
      <c r="CB363" s="5"/>
      <c r="CD363" s="4"/>
      <c r="CE363" s="5"/>
      <c r="CG363" s="4"/>
      <c r="CH363" s="5"/>
      <c r="CJ363" s="4"/>
      <c r="CK363" s="5"/>
    </row>
    <row r="364" spans="79:89" ht="12.75">
      <c r="CA364" s="4"/>
      <c r="CB364" s="5"/>
      <c r="CD364" s="4"/>
      <c r="CE364" s="5"/>
      <c r="CG364" s="4"/>
      <c r="CH364" s="5"/>
      <c r="CJ364" s="4"/>
      <c r="CK364" s="5"/>
    </row>
    <row r="365" spans="79:89" ht="12.75">
      <c r="CA365" s="4"/>
      <c r="CB365" s="5"/>
      <c r="CD365" s="4"/>
      <c r="CE365" s="5"/>
      <c r="CG365" s="4"/>
      <c r="CH365" s="5"/>
      <c r="CJ365" s="4"/>
      <c r="CK365" s="5"/>
    </row>
    <row r="366" spans="79:89" ht="12.75">
      <c r="CA366" s="4"/>
      <c r="CB366" s="5"/>
      <c r="CD366" s="4"/>
      <c r="CE366" s="5"/>
      <c r="CG366" s="4"/>
      <c r="CH366" s="5"/>
      <c r="CJ366" s="4"/>
      <c r="CK366" s="5"/>
    </row>
    <row r="367" spans="79:89" ht="12.75">
      <c r="CA367" s="4"/>
      <c r="CB367" s="5"/>
      <c r="CD367" s="4"/>
      <c r="CE367" s="5"/>
      <c r="CG367" s="4"/>
      <c r="CH367" s="5"/>
      <c r="CJ367" s="4"/>
      <c r="CK367" s="5"/>
    </row>
    <row r="368" spans="79:89" ht="12.75">
      <c r="CA368" s="4"/>
      <c r="CB368" s="5"/>
      <c r="CD368" s="4"/>
      <c r="CE368" s="5"/>
      <c r="CG368" s="4"/>
      <c r="CH368" s="5"/>
      <c r="CJ368" s="4"/>
      <c r="CK368" s="5"/>
    </row>
    <row r="369" spans="79:89" ht="12.75">
      <c r="CA369" s="4"/>
      <c r="CB369" s="5"/>
      <c r="CD369" s="4"/>
      <c r="CE369" s="5"/>
      <c r="CG369" s="4"/>
      <c r="CH369" s="5"/>
      <c r="CJ369" s="4"/>
      <c r="CK369" s="5"/>
    </row>
    <row r="370" spans="79:89" ht="12.75">
      <c r="CA370" s="4"/>
      <c r="CB370" s="5"/>
      <c r="CD370" s="4"/>
      <c r="CE370" s="5"/>
      <c r="CG370" s="4"/>
      <c r="CH370" s="5"/>
      <c r="CJ370" s="4"/>
      <c r="CK370" s="5"/>
    </row>
    <row r="371" spans="79:89" ht="12.75">
      <c r="CA371" s="4"/>
      <c r="CB371" s="5"/>
      <c r="CD371" s="4"/>
      <c r="CE371" s="5"/>
      <c r="CG371" s="4"/>
      <c r="CH371" s="5"/>
      <c r="CJ371" s="4"/>
      <c r="CK371" s="5"/>
    </row>
    <row r="372" spans="79:89" ht="12.75">
      <c r="CA372" s="4"/>
      <c r="CB372" s="5"/>
      <c r="CD372" s="4"/>
      <c r="CE372" s="5"/>
      <c r="CG372" s="4"/>
      <c r="CH372" s="5"/>
      <c r="CJ372" s="4"/>
      <c r="CK372" s="5"/>
    </row>
    <row r="373" spans="79:89" ht="12.75">
      <c r="CA373" s="4"/>
      <c r="CB373" s="5"/>
      <c r="CD373" s="4"/>
      <c r="CE373" s="5"/>
      <c r="CG373" s="4"/>
      <c r="CH373" s="5"/>
      <c r="CJ373" s="4"/>
      <c r="CK373" s="5"/>
    </row>
    <row r="374" spans="79:89" ht="12.75">
      <c r="CA374" s="4"/>
      <c r="CB374" s="5"/>
      <c r="CD374" s="4"/>
      <c r="CE374" s="5"/>
      <c r="CG374" s="4"/>
      <c r="CH374" s="5"/>
      <c r="CJ374" s="4"/>
      <c r="CK374" s="5"/>
    </row>
    <row r="375" spans="79:89" ht="12.75">
      <c r="CA375" s="4"/>
      <c r="CB375" s="5"/>
      <c r="CD375" s="4"/>
      <c r="CE375" s="5"/>
      <c r="CG375" s="4"/>
      <c r="CH375" s="5"/>
      <c r="CJ375" s="4"/>
      <c r="CK375" s="5"/>
    </row>
    <row r="376" spans="79:89" ht="12.75">
      <c r="CA376" s="4"/>
      <c r="CB376" s="5"/>
      <c r="CD376" s="4"/>
      <c r="CE376" s="5"/>
      <c r="CG376" s="4"/>
      <c r="CH376" s="5"/>
      <c r="CJ376" s="4"/>
      <c r="CK376" s="5"/>
    </row>
    <row r="377" spans="79:89" ht="12.75">
      <c r="CA377" s="4"/>
      <c r="CB377" s="5"/>
      <c r="CD377" s="4"/>
      <c r="CE377" s="5"/>
      <c r="CG377" s="4"/>
      <c r="CH377" s="5"/>
      <c r="CJ377" s="4"/>
      <c r="CK377" s="5"/>
    </row>
    <row r="378" spans="79:89" ht="12.75">
      <c r="CA378" s="4"/>
      <c r="CB378" s="5"/>
      <c r="CD378" s="4"/>
      <c r="CE378" s="5"/>
      <c r="CG378" s="4"/>
      <c r="CH378" s="5"/>
      <c r="CJ378" s="4"/>
      <c r="CK378" s="5"/>
    </row>
    <row r="379" spans="79:89" ht="12.75">
      <c r="CA379" s="4"/>
      <c r="CB379" s="5"/>
      <c r="CD379" s="4"/>
      <c r="CE379" s="5"/>
      <c r="CG379" s="4"/>
      <c r="CH379" s="5"/>
      <c r="CJ379" s="4"/>
      <c r="CK379" s="5"/>
    </row>
    <row r="380" spans="79:89" ht="12.75">
      <c r="CA380" s="4"/>
      <c r="CB380" s="5"/>
      <c r="CD380" s="4"/>
      <c r="CE380" s="5"/>
      <c r="CG380" s="4"/>
      <c r="CH380" s="5"/>
      <c r="CJ380" s="4"/>
      <c r="CK380" s="5"/>
    </row>
    <row r="381" spans="79:89" ht="12.75">
      <c r="CA381" s="4"/>
      <c r="CB381" s="5"/>
      <c r="CD381" s="4"/>
      <c r="CE381" s="5"/>
      <c r="CG381" s="4"/>
      <c r="CH381" s="5"/>
      <c r="CJ381" s="4"/>
      <c r="CK381" s="5"/>
    </row>
    <row r="382" spans="79:89" ht="12.75">
      <c r="CA382" s="4"/>
      <c r="CB382" s="5"/>
      <c r="CD382" s="4"/>
      <c r="CE382" s="5"/>
      <c r="CG382" s="4"/>
      <c r="CH382" s="5"/>
      <c r="CJ382" s="4"/>
      <c r="CK382" s="5"/>
    </row>
    <row r="383" spans="79:89" ht="12.75">
      <c r="CA383" s="4"/>
      <c r="CB383" s="5"/>
      <c r="CD383" s="4"/>
      <c r="CE383" s="5"/>
      <c r="CG383" s="4"/>
      <c r="CH383" s="5"/>
      <c r="CJ383" s="4"/>
      <c r="CK383" s="5"/>
    </row>
    <row r="384" spans="79:89" ht="12.75">
      <c r="CA384" s="4"/>
      <c r="CB384" s="5"/>
      <c r="CD384" s="4"/>
      <c r="CE384" s="5"/>
      <c r="CG384" s="4"/>
      <c r="CH384" s="5"/>
      <c r="CJ384" s="4"/>
      <c r="CK384" s="5"/>
    </row>
    <row r="385" spans="79:89" ht="12.75">
      <c r="CA385" s="4"/>
      <c r="CB385" s="5"/>
      <c r="CD385" s="4"/>
      <c r="CE385" s="5"/>
      <c r="CG385" s="4"/>
      <c r="CH385" s="5"/>
      <c r="CJ385" s="4"/>
      <c r="CK385" s="5"/>
    </row>
    <row r="386" spans="79:89" ht="12.75">
      <c r="CA386" s="4"/>
      <c r="CB386" s="5"/>
      <c r="CD386" s="4"/>
      <c r="CE386" s="5"/>
      <c r="CG386" s="4"/>
      <c r="CH386" s="5"/>
      <c r="CJ386" s="4"/>
      <c r="CK386" s="5"/>
    </row>
    <row r="387" spans="79:89" ht="12.75">
      <c r="CA387" s="4"/>
      <c r="CB387" s="5"/>
      <c r="CD387" s="4"/>
      <c r="CE387" s="5"/>
      <c r="CG387" s="4"/>
      <c r="CH387" s="5"/>
      <c r="CJ387" s="4"/>
      <c r="CK387" s="5"/>
    </row>
    <row r="388" spans="79:89" ht="12.75">
      <c r="CA388" s="4"/>
      <c r="CB388" s="5"/>
      <c r="CD388" s="4"/>
      <c r="CE388" s="5"/>
      <c r="CG388" s="4"/>
      <c r="CH388" s="5"/>
      <c r="CJ388" s="4"/>
      <c r="CK388" s="5"/>
    </row>
    <row r="389" spans="79:89" ht="12.75">
      <c r="CA389" s="4"/>
      <c r="CB389" s="5"/>
      <c r="CD389" s="4"/>
      <c r="CE389" s="5"/>
      <c r="CG389" s="4"/>
      <c r="CH389" s="5"/>
      <c r="CJ389" s="4"/>
      <c r="CK389" s="5"/>
    </row>
    <row r="390" spans="79:89" ht="12.75">
      <c r="CA390" s="4"/>
      <c r="CB390" s="5"/>
      <c r="CD390" s="4"/>
      <c r="CE390" s="5"/>
      <c r="CG390" s="4"/>
      <c r="CH390" s="5"/>
      <c r="CJ390" s="4"/>
      <c r="CK390" s="5"/>
    </row>
    <row r="391" spans="79:89" ht="12.75">
      <c r="CA391" s="4"/>
      <c r="CB391" s="5"/>
      <c r="CD391" s="4"/>
      <c r="CE391" s="5"/>
      <c r="CG391" s="4"/>
      <c r="CH391" s="5"/>
      <c r="CJ391" s="4"/>
      <c r="CK391" s="5"/>
    </row>
    <row r="392" spans="79:89" ht="12.75">
      <c r="CA392" s="4"/>
      <c r="CB392" s="5"/>
      <c r="CD392" s="4"/>
      <c r="CE392" s="5"/>
      <c r="CG392" s="4"/>
      <c r="CH392" s="5"/>
      <c r="CJ392" s="4"/>
      <c r="CK392" s="5"/>
    </row>
    <row r="393" spans="79:89" ht="12.75">
      <c r="CA393" s="4"/>
      <c r="CB393" s="5"/>
      <c r="CD393" s="4"/>
      <c r="CE393" s="5"/>
      <c r="CG393" s="4"/>
      <c r="CH393" s="5"/>
      <c r="CJ393" s="4"/>
      <c r="CK393" s="5"/>
    </row>
    <row r="394" spans="79:89" ht="12.75">
      <c r="CA394" s="4"/>
      <c r="CB394" s="5"/>
      <c r="CD394" s="4"/>
      <c r="CE394" s="5"/>
      <c r="CG394" s="4"/>
      <c r="CH394" s="5"/>
      <c r="CJ394" s="4"/>
      <c r="CK394" s="5"/>
    </row>
    <row r="395" spans="79:89" ht="12.75">
      <c r="CA395" s="4"/>
      <c r="CB395" s="5"/>
      <c r="CD395" s="4"/>
      <c r="CE395" s="5"/>
      <c r="CG395" s="4"/>
      <c r="CH395" s="5"/>
      <c r="CJ395" s="4"/>
      <c r="CK395" s="5"/>
    </row>
    <row r="396" spans="79:89" ht="12.75">
      <c r="CA396" s="4"/>
      <c r="CB396" s="5"/>
      <c r="CD396" s="4"/>
      <c r="CE396" s="5"/>
      <c r="CG396" s="4"/>
      <c r="CH396" s="5"/>
      <c r="CJ396" s="4"/>
      <c r="CK396" s="5"/>
    </row>
    <row r="397" spans="79:89" ht="12.75">
      <c r="CA397" s="4"/>
      <c r="CB397" s="5"/>
      <c r="CD397" s="4"/>
      <c r="CE397" s="5"/>
      <c r="CG397" s="4"/>
      <c r="CH397" s="5"/>
      <c r="CJ397" s="4"/>
      <c r="CK397" s="5"/>
    </row>
    <row r="398" spans="79:89" ht="12.75">
      <c r="CA398" s="4"/>
      <c r="CB398" s="5"/>
      <c r="CD398" s="4"/>
      <c r="CE398" s="5"/>
      <c r="CG398" s="4"/>
      <c r="CH398" s="5"/>
      <c r="CJ398" s="4"/>
      <c r="CK398" s="5"/>
    </row>
    <row r="399" spans="79:89" ht="12.75">
      <c r="CA399" s="4"/>
      <c r="CB399" s="5"/>
      <c r="CD399" s="4"/>
      <c r="CE399" s="5"/>
      <c r="CG399" s="4"/>
      <c r="CH399" s="5"/>
      <c r="CJ399" s="4"/>
      <c r="CK399" s="5"/>
    </row>
    <row r="400" spans="79:89" ht="12.75">
      <c r="CA400" s="4"/>
      <c r="CB400" s="5"/>
      <c r="CD400" s="4"/>
      <c r="CE400" s="5"/>
      <c r="CG400" s="4"/>
      <c r="CH400" s="5"/>
      <c r="CJ400" s="4"/>
      <c r="CK400" s="5"/>
    </row>
    <row r="401" spans="79:89" ht="12.75">
      <c r="CA401" s="4"/>
      <c r="CB401" s="5"/>
      <c r="CD401" s="4"/>
      <c r="CE401" s="5"/>
      <c r="CG401" s="4"/>
      <c r="CH401" s="5"/>
      <c r="CJ401" s="4"/>
      <c r="CK401" s="5"/>
    </row>
    <row r="402" spans="79:89" ht="12.75">
      <c r="CA402" s="4"/>
      <c r="CB402" s="5"/>
      <c r="CD402" s="4"/>
      <c r="CE402" s="5"/>
      <c r="CG402" s="4"/>
      <c r="CH402" s="5"/>
      <c r="CJ402" s="4"/>
      <c r="CK402" s="5"/>
    </row>
    <row r="403" spans="79:89" ht="12.75">
      <c r="CA403" s="4"/>
      <c r="CB403" s="5"/>
      <c r="CD403" s="4"/>
      <c r="CE403" s="5"/>
      <c r="CG403" s="4"/>
      <c r="CH403" s="5"/>
      <c r="CJ403" s="4"/>
      <c r="CK403" s="5"/>
    </row>
    <row r="404" spans="79:89" ht="12.75">
      <c r="CA404" s="4"/>
      <c r="CB404" s="5"/>
      <c r="CD404" s="4"/>
      <c r="CE404" s="5"/>
      <c r="CG404" s="4"/>
      <c r="CH404" s="5"/>
      <c r="CJ404" s="4"/>
      <c r="CK404" s="5"/>
    </row>
    <row r="405" spans="79:89" ht="12.75">
      <c r="CA405" s="4"/>
      <c r="CB405" s="5"/>
      <c r="CD405" s="4"/>
      <c r="CE405" s="5"/>
      <c r="CG405" s="4"/>
      <c r="CH405" s="5"/>
      <c r="CJ405" s="4"/>
      <c r="CK405" s="5"/>
    </row>
    <row r="406" spans="79:89" ht="12.75">
      <c r="CA406" s="4"/>
      <c r="CB406" s="5"/>
      <c r="CD406" s="4"/>
      <c r="CE406" s="5"/>
      <c r="CG406" s="4"/>
      <c r="CH406" s="5"/>
      <c r="CJ406" s="4"/>
      <c r="CK406" s="5"/>
    </row>
    <row r="407" spans="79:89" ht="12.75">
      <c r="CA407" s="4"/>
      <c r="CB407" s="5"/>
      <c r="CD407" s="4"/>
      <c r="CE407" s="5"/>
      <c r="CG407" s="4"/>
      <c r="CH407" s="5"/>
      <c r="CJ407" s="4"/>
      <c r="CK407" s="5"/>
    </row>
    <row r="408" spans="79:89" ht="12.75">
      <c r="CA408" s="4"/>
      <c r="CB408" s="5"/>
      <c r="CD408" s="4"/>
      <c r="CE408" s="5"/>
      <c r="CG408" s="4"/>
      <c r="CH408" s="5"/>
      <c r="CJ408" s="4"/>
      <c r="CK408" s="5"/>
    </row>
    <row r="409" spans="79:89" ht="12.75">
      <c r="CA409" s="4"/>
      <c r="CB409" s="5"/>
      <c r="CD409" s="4"/>
      <c r="CE409" s="5"/>
      <c r="CG409" s="4"/>
      <c r="CH409" s="5"/>
      <c r="CJ409" s="4"/>
      <c r="CK409" s="5"/>
    </row>
    <row r="410" spans="79:89" ht="12.75">
      <c r="CA410" s="4"/>
      <c r="CB410" s="5"/>
      <c r="CD410" s="4"/>
      <c r="CE410" s="5"/>
      <c r="CG410" s="4"/>
      <c r="CH410" s="5"/>
      <c r="CJ410" s="4"/>
      <c r="CK410" s="5"/>
    </row>
    <row r="411" spans="79:89" ht="12.75">
      <c r="CA411" s="4"/>
      <c r="CB411" s="5"/>
      <c r="CD411" s="4"/>
      <c r="CE411" s="5"/>
      <c r="CG411" s="4"/>
      <c r="CH411" s="5"/>
      <c r="CJ411" s="4"/>
      <c r="CK411" s="5"/>
    </row>
    <row r="412" spans="79:89" ht="12.75">
      <c r="CA412" s="4"/>
      <c r="CB412" s="5"/>
      <c r="CD412" s="4"/>
      <c r="CE412" s="5"/>
      <c r="CG412" s="4"/>
      <c r="CH412" s="5"/>
      <c r="CJ412" s="4"/>
      <c r="CK412" s="5"/>
    </row>
    <row r="413" spans="79:89" ht="12.75">
      <c r="CA413" s="4"/>
      <c r="CB413" s="5"/>
      <c r="CD413" s="4"/>
      <c r="CE413" s="5"/>
      <c r="CG413" s="4"/>
      <c r="CH413" s="5"/>
      <c r="CJ413" s="4"/>
      <c r="CK413" s="5"/>
    </row>
    <row r="414" spans="79:89" ht="12.75">
      <c r="CA414" s="4"/>
      <c r="CB414" s="5"/>
      <c r="CD414" s="4"/>
      <c r="CE414" s="5"/>
      <c r="CG414" s="4"/>
      <c r="CH414" s="5"/>
      <c r="CJ414" s="4"/>
      <c r="CK414" s="5"/>
    </row>
    <row r="415" spans="79:89" ht="12.75">
      <c r="CA415" s="4"/>
      <c r="CB415" s="5"/>
      <c r="CD415" s="4"/>
      <c r="CE415" s="5"/>
      <c r="CG415" s="4"/>
      <c r="CH415" s="5"/>
      <c r="CJ415" s="4"/>
      <c r="CK415" s="5"/>
    </row>
    <row r="416" spans="79:89" ht="12.75">
      <c r="CA416" s="4"/>
      <c r="CB416" s="5"/>
      <c r="CD416" s="4"/>
      <c r="CE416" s="5"/>
      <c r="CG416" s="4"/>
      <c r="CH416" s="5"/>
      <c r="CJ416" s="4"/>
      <c r="CK416" s="5"/>
    </row>
    <row r="417" spans="79:89" ht="12.75">
      <c r="CA417" s="4"/>
      <c r="CB417" s="5"/>
      <c r="CD417" s="4"/>
      <c r="CE417" s="5"/>
      <c r="CG417" s="4"/>
      <c r="CH417" s="5"/>
      <c r="CJ417" s="4"/>
      <c r="CK417" s="5"/>
    </row>
    <row r="418" spans="79:89" ht="12.75">
      <c r="CA418" s="4"/>
      <c r="CB418" s="5"/>
      <c r="CD418" s="4"/>
      <c r="CE418" s="5"/>
      <c r="CG418" s="4"/>
      <c r="CH418" s="5"/>
      <c r="CJ418" s="4"/>
      <c r="CK418" s="5"/>
    </row>
    <row r="419" spans="79:89" ht="12.75">
      <c r="CA419" s="4"/>
      <c r="CB419" s="5"/>
      <c r="CD419" s="4"/>
      <c r="CE419" s="5"/>
      <c r="CG419" s="4"/>
      <c r="CH419" s="5"/>
      <c r="CJ419" s="4"/>
      <c r="CK419" s="5"/>
    </row>
    <row r="420" spans="79:89" ht="12.75">
      <c r="CA420" s="4"/>
      <c r="CB420" s="5"/>
      <c r="CD420" s="4"/>
      <c r="CE420" s="5"/>
      <c r="CG420" s="4"/>
      <c r="CH420" s="5"/>
      <c r="CJ420" s="4"/>
      <c r="CK420" s="5"/>
    </row>
    <row r="421" spans="79:89" ht="12.75">
      <c r="CA421" s="4"/>
      <c r="CB421" s="5"/>
      <c r="CD421" s="4"/>
      <c r="CE421" s="5"/>
      <c r="CG421" s="4"/>
      <c r="CH421" s="5"/>
      <c r="CJ421" s="4"/>
      <c r="CK421" s="5"/>
    </row>
    <row r="422" spans="79:89" ht="12.75">
      <c r="CA422" s="4"/>
      <c r="CB422" s="5"/>
      <c r="CD422" s="4"/>
      <c r="CE422" s="5"/>
      <c r="CG422" s="4"/>
      <c r="CH422" s="5"/>
      <c r="CJ422" s="4"/>
      <c r="CK422" s="5"/>
    </row>
    <row r="423" spans="79:89" ht="12.75">
      <c r="CA423" s="4"/>
      <c r="CB423" s="5"/>
      <c r="CD423" s="4"/>
      <c r="CE423" s="5"/>
      <c r="CG423" s="4"/>
      <c r="CH423" s="5"/>
      <c r="CJ423" s="4"/>
      <c r="CK423" s="5"/>
    </row>
    <row r="424" spans="79:89" ht="12.75">
      <c r="CA424" s="4"/>
      <c r="CB424" s="5"/>
      <c r="CD424" s="4"/>
      <c r="CE424" s="5"/>
      <c r="CG424" s="4"/>
      <c r="CH424" s="5"/>
      <c r="CJ424" s="4"/>
      <c r="CK424" s="5"/>
    </row>
    <row r="425" spans="79:89" ht="12.75">
      <c r="CA425" s="4"/>
      <c r="CB425" s="5"/>
      <c r="CD425" s="4"/>
      <c r="CE425" s="5"/>
      <c r="CG425" s="4"/>
      <c r="CH425" s="5"/>
      <c r="CJ425" s="4"/>
      <c r="CK425" s="5"/>
    </row>
    <row r="426" spans="79:89" ht="12.75">
      <c r="CA426" s="4"/>
      <c r="CB426" s="5"/>
      <c r="CD426" s="4"/>
      <c r="CE426" s="5"/>
      <c r="CG426" s="4"/>
      <c r="CH426" s="5"/>
      <c r="CJ426" s="4"/>
      <c r="CK426" s="5"/>
    </row>
    <row r="427" spans="79:89" ht="12.75">
      <c r="CA427" s="4"/>
      <c r="CB427" s="5"/>
      <c r="CD427" s="4"/>
      <c r="CE427" s="5"/>
      <c r="CG427" s="4"/>
      <c r="CH427" s="5"/>
      <c r="CJ427" s="4"/>
      <c r="CK427" s="5"/>
    </row>
    <row r="428" spans="79:89" ht="12.75">
      <c r="CA428" s="4"/>
      <c r="CB428" s="5"/>
      <c r="CD428" s="4"/>
      <c r="CE428" s="5"/>
      <c r="CG428" s="4"/>
      <c r="CH428" s="5"/>
      <c r="CJ428" s="4"/>
      <c r="CK428" s="5"/>
    </row>
    <row r="429" spans="79:89" ht="12.75">
      <c r="CA429" s="4"/>
      <c r="CB429" s="5"/>
      <c r="CD429" s="4"/>
      <c r="CE429" s="5"/>
      <c r="CG429" s="4"/>
      <c r="CH429" s="5"/>
      <c r="CJ429" s="4"/>
      <c r="CK429" s="5"/>
    </row>
    <row r="430" spans="79:89" ht="12.75">
      <c r="CA430" s="4"/>
      <c r="CB430" s="5"/>
      <c r="CD430" s="4"/>
      <c r="CE430" s="5"/>
      <c r="CG430" s="4"/>
      <c r="CH430" s="5"/>
      <c r="CJ430" s="4"/>
      <c r="CK430" s="5"/>
    </row>
    <row r="431" spans="79:89" ht="12.75">
      <c r="CA431" s="4"/>
      <c r="CB431" s="5"/>
      <c r="CD431" s="4"/>
      <c r="CE431" s="5"/>
      <c r="CG431" s="4"/>
      <c r="CH431" s="5"/>
      <c r="CJ431" s="4"/>
      <c r="CK431" s="5"/>
    </row>
    <row r="432" spans="79:89" ht="12.75">
      <c r="CA432" s="4"/>
      <c r="CB432" s="5"/>
      <c r="CD432" s="4"/>
      <c r="CE432" s="5"/>
      <c r="CG432" s="4"/>
      <c r="CH432" s="5"/>
      <c r="CJ432" s="4"/>
      <c r="CK432" s="5"/>
    </row>
    <row r="433" spans="79:89" ht="12.75">
      <c r="CA433" s="4"/>
      <c r="CB433" s="5"/>
      <c r="CD433" s="4"/>
      <c r="CE433" s="5"/>
      <c r="CG433" s="4"/>
      <c r="CH433" s="5"/>
      <c r="CJ433" s="4"/>
      <c r="CK433" s="5"/>
    </row>
    <row r="434" spans="79:89" ht="12.75">
      <c r="CA434" s="4"/>
      <c r="CB434" s="5"/>
      <c r="CD434" s="4"/>
      <c r="CE434" s="5"/>
      <c r="CG434" s="4"/>
      <c r="CH434" s="5"/>
      <c r="CJ434" s="4"/>
      <c r="CK434" s="5"/>
    </row>
    <row r="435" spans="79:89" ht="12.75">
      <c r="CA435" s="4"/>
      <c r="CB435" s="5"/>
      <c r="CD435" s="4"/>
      <c r="CE435" s="5"/>
      <c r="CG435" s="4"/>
      <c r="CH435" s="5"/>
      <c r="CJ435" s="4"/>
      <c r="CK435" s="5"/>
    </row>
    <row r="436" spans="79:89" ht="12.75">
      <c r="CA436" s="4"/>
      <c r="CB436" s="5"/>
      <c r="CD436" s="4"/>
      <c r="CE436" s="5"/>
      <c r="CG436" s="4"/>
      <c r="CH436" s="5"/>
      <c r="CJ436" s="4"/>
      <c r="CK436" s="5"/>
    </row>
    <row r="437" spans="79:89" ht="12.75">
      <c r="CA437" s="4"/>
      <c r="CB437" s="5"/>
      <c r="CD437" s="4"/>
      <c r="CE437" s="5"/>
      <c r="CG437" s="4"/>
      <c r="CH437" s="5"/>
      <c r="CJ437" s="4"/>
      <c r="CK437" s="5"/>
    </row>
    <row r="438" spans="79:89" ht="12.75">
      <c r="CA438" s="4"/>
      <c r="CB438" s="5"/>
      <c r="CD438" s="4"/>
      <c r="CE438" s="5"/>
      <c r="CG438" s="4"/>
      <c r="CH438" s="5"/>
      <c r="CJ438" s="4"/>
      <c r="CK438" s="5"/>
    </row>
    <row r="439" spans="79:89" ht="12.75">
      <c r="CA439" s="4"/>
      <c r="CB439" s="5"/>
      <c r="CD439" s="4"/>
      <c r="CE439" s="5"/>
      <c r="CG439" s="4"/>
      <c r="CH439" s="5"/>
      <c r="CJ439" s="4"/>
      <c r="CK439" s="5"/>
    </row>
    <row r="440" spans="79:89" ht="12.75">
      <c r="CA440" s="4"/>
      <c r="CB440" s="5"/>
      <c r="CD440" s="4"/>
      <c r="CE440" s="5"/>
      <c r="CG440" s="4"/>
      <c r="CH440" s="5"/>
      <c r="CJ440" s="4"/>
      <c r="CK440" s="5"/>
    </row>
    <row r="441" spans="79:89" ht="12.75">
      <c r="CA441" s="4"/>
      <c r="CB441" s="5"/>
      <c r="CD441" s="4"/>
      <c r="CE441" s="5"/>
      <c r="CG441" s="4"/>
      <c r="CH441" s="5"/>
      <c r="CJ441" s="4"/>
      <c r="CK441" s="5"/>
    </row>
    <row r="442" spans="79:89" ht="12.75">
      <c r="CA442" s="4"/>
      <c r="CB442" s="5"/>
      <c r="CD442" s="4"/>
      <c r="CE442" s="5"/>
      <c r="CG442" s="4"/>
      <c r="CH442" s="5"/>
      <c r="CJ442" s="4"/>
      <c r="CK442" s="5"/>
    </row>
    <row r="443" spans="79:89" ht="12.75">
      <c r="CA443" s="4"/>
      <c r="CB443" s="5"/>
      <c r="CD443" s="4"/>
      <c r="CE443" s="5"/>
      <c r="CG443" s="4"/>
      <c r="CH443" s="5"/>
      <c r="CJ443" s="4"/>
      <c r="CK443" s="5"/>
    </row>
    <row r="444" spans="79:89" ht="12.75">
      <c r="CA444" s="4"/>
      <c r="CB444" s="5"/>
      <c r="CD444" s="4"/>
      <c r="CE444" s="5"/>
      <c r="CG444" s="4"/>
      <c r="CH444" s="5"/>
      <c r="CJ444" s="4"/>
      <c r="CK444" s="5"/>
    </row>
    <row r="445" spans="79:89" ht="12.75">
      <c r="CA445" s="4"/>
      <c r="CB445" s="5"/>
      <c r="CD445" s="4"/>
      <c r="CE445" s="5"/>
      <c r="CG445" s="4"/>
      <c r="CH445" s="5"/>
      <c r="CJ445" s="4"/>
      <c r="CK445" s="5"/>
    </row>
    <row r="446" spans="79:89" ht="12.75">
      <c r="CA446" s="4"/>
      <c r="CB446" s="5"/>
      <c r="CD446" s="4"/>
      <c r="CE446" s="5"/>
      <c r="CG446" s="4"/>
      <c r="CH446" s="5"/>
      <c r="CJ446" s="4"/>
      <c r="CK446" s="5"/>
    </row>
    <row r="447" spans="79:89" ht="12.75">
      <c r="CA447" s="4"/>
      <c r="CB447" s="5"/>
      <c r="CD447" s="4"/>
      <c r="CE447" s="5"/>
      <c r="CG447" s="4"/>
      <c r="CH447" s="5"/>
      <c r="CJ447" s="4"/>
      <c r="CK447" s="5"/>
    </row>
    <row r="448" spans="79:89" ht="12.75">
      <c r="CA448" s="4"/>
      <c r="CB448" s="5"/>
      <c r="CD448" s="4"/>
      <c r="CE448" s="5"/>
      <c r="CG448" s="4"/>
      <c r="CH448" s="5"/>
      <c r="CJ448" s="4"/>
      <c r="CK448" s="5"/>
    </row>
    <row r="449" spans="79:89" ht="12.75">
      <c r="CA449" s="4"/>
      <c r="CB449" s="5"/>
      <c r="CD449" s="4"/>
      <c r="CE449" s="5"/>
      <c r="CG449" s="4"/>
      <c r="CH449" s="5"/>
      <c r="CJ449" s="4"/>
      <c r="CK449" s="5"/>
    </row>
    <row r="450" spans="79:89" ht="12.75">
      <c r="CA450" s="4"/>
      <c r="CB450" s="5"/>
      <c r="CD450" s="4"/>
      <c r="CE450" s="5"/>
      <c r="CG450" s="4"/>
      <c r="CH450" s="5"/>
      <c r="CJ450" s="4"/>
      <c r="CK450" s="5"/>
    </row>
    <row r="451" spans="79:89" ht="12.75">
      <c r="CA451" s="4"/>
      <c r="CB451" s="5"/>
      <c r="CD451" s="4"/>
      <c r="CE451" s="5"/>
      <c r="CG451" s="4"/>
      <c r="CH451" s="5"/>
      <c r="CJ451" s="4"/>
      <c r="CK451" s="5"/>
    </row>
    <row r="452" spans="79:89" ht="12.75">
      <c r="CA452" s="4"/>
      <c r="CB452" s="5"/>
      <c r="CD452" s="4"/>
      <c r="CE452" s="5"/>
      <c r="CG452" s="4"/>
      <c r="CH452" s="5"/>
      <c r="CJ452" s="4"/>
      <c r="CK452" s="5"/>
    </row>
    <row r="453" spans="79:89" ht="12.75">
      <c r="CA453" s="4"/>
      <c r="CB453" s="5"/>
      <c r="CD453" s="4"/>
      <c r="CE453" s="5"/>
      <c r="CG453" s="4"/>
      <c r="CH453" s="5"/>
      <c r="CJ453" s="4"/>
      <c r="CK453" s="5"/>
    </row>
    <row r="454" spans="79:89" ht="12.75">
      <c r="CA454" s="4"/>
      <c r="CB454" s="5"/>
      <c r="CD454" s="4"/>
      <c r="CE454" s="5"/>
      <c r="CG454" s="4"/>
      <c r="CH454" s="5"/>
      <c r="CJ454" s="4"/>
      <c r="CK454" s="5"/>
    </row>
    <row r="455" spans="79:89" ht="12.75">
      <c r="CA455" s="4"/>
      <c r="CB455" s="5"/>
      <c r="CD455" s="4"/>
      <c r="CE455" s="5"/>
      <c r="CG455" s="4"/>
      <c r="CH455" s="5"/>
      <c r="CJ455" s="4"/>
      <c r="CK455" s="5"/>
    </row>
    <row r="456" spans="79:89" ht="12.75">
      <c r="CA456" s="4"/>
      <c r="CB456" s="5"/>
      <c r="CD456" s="4"/>
      <c r="CE456" s="5"/>
      <c r="CG456" s="4"/>
      <c r="CH456" s="5"/>
      <c r="CJ456" s="4"/>
      <c r="CK456" s="5"/>
    </row>
    <row r="457" spans="79:89" ht="12.75">
      <c r="CA457" s="4"/>
      <c r="CB457" s="5"/>
      <c r="CD457" s="4"/>
      <c r="CE457" s="5"/>
      <c r="CG457" s="4"/>
      <c r="CH457" s="5"/>
      <c r="CJ457" s="4"/>
      <c r="CK457" s="5"/>
    </row>
    <row r="458" spans="79:89" ht="12.75">
      <c r="CA458" s="4"/>
      <c r="CB458" s="5"/>
      <c r="CD458" s="4"/>
      <c r="CE458" s="5"/>
      <c r="CG458" s="4"/>
      <c r="CH458" s="5"/>
      <c r="CJ458" s="4"/>
      <c r="CK458" s="5"/>
    </row>
    <row r="459" spans="79:89" ht="12.75">
      <c r="CA459" s="4"/>
      <c r="CB459" s="5"/>
      <c r="CD459" s="4"/>
      <c r="CE459" s="5"/>
      <c r="CG459" s="4"/>
      <c r="CH459" s="5"/>
      <c r="CJ459" s="4"/>
      <c r="CK459" s="5"/>
    </row>
    <row r="460" spans="79:89" ht="12.75">
      <c r="CA460" s="4"/>
      <c r="CB460" s="5"/>
      <c r="CD460" s="4"/>
      <c r="CE460" s="5"/>
      <c r="CG460" s="4"/>
      <c r="CH460" s="5"/>
      <c r="CJ460" s="4"/>
      <c r="CK460" s="5"/>
    </row>
    <row r="461" spans="79:89" ht="12.75">
      <c r="CA461" s="4"/>
      <c r="CB461" s="5"/>
      <c r="CD461" s="4"/>
      <c r="CE461" s="5"/>
      <c r="CG461" s="4"/>
      <c r="CH461" s="5"/>
      <c r="CJ461" s="4"/>
      <c r="CK461" s="5"/>
    </row>
    <row r="462" spans="79:89" ht="12.75">
      <c r="CA462" s="4"/>
      <c r="CB462" s="5"/>
      <c r="CD462" s="4"/>
      <c r="CE462" s="5"/>
      <c r="CG462" s="4"/>
      <c r="CH462" s="5"/>
      <c r="CJ462" s="4"/>
      <c r="CK462" s="5"/>
    </row>
    <row r="463" spans="79:89" ht="12.75">
      <c r="CA463" s="4"/>
      <c r="CB463" s="5"/>
      <c r="CD463" s="4"/>
      <c r="CE463" s="5"/>
      <c r="CG463" s="4"/>
      <c r="CH463" s="5"/>
      <c r="CJ463" s="4"/>
      <c r="CK463" s="5"/>
    </row>
    <row r="464" spans="79:89" ht="12.75">
      <c r="CA464" s="4"/>
      <c r="CB464" s="5"/>
      <c r="CD464" s="4"/>
      <c r="CE464" s="5"/>
      <c r="CG464" s="4"/>
      <c r="CH464" s="5"/>
      <c r="CJ464" s="4"/>
      <c r="CK464" s="5"/>
    </row>
    <row r="465" spans="79:89" ht="12.75">
      <c r="CA465" s="4"/>
      <c r="CB465" s="5"/>
      <c r="CD465" s="4"/>
      <c r="CE465" s="5"/>
      <c r="CG465" s="4"/>
      <c r="CH465" s="5"/>
      <c r="CJ465" s="4"/>
      <c r="CK465" s="5"/>
    </row>
    <row r="466" spans="79:89" ht="12.75">
      <c r="CA466" s="4"/>
      <c r="CB466" s="5"/>
      <c r="CD466" s="4"/>
      <c r="CE466" s="5"/>
      <c r="CG466" s="4"/>
      <c r="CH466" s="5"/>
      <c r="CJ466" s="4"/>
      <c r="CK466" s="5"/>
    </row>
    <row r="467" spans="79:89" ht="12.75">
      <c r="CA467" s="4"/>
      <c r="CB467" s="5"/>
      <c r="CD467" s="4"/>
      <c r="CE467" s="5"/>
      <c r="CG467" s="4"/>
      <c r="CH467" s="5"/>
      <c r="CJ467" s="4"/>
      <c r="CK467" s="5"/>
    </row>
    <row r="468" spans="79:89" ht="12.75">
      <c r="CA468" s="4"/>
      <c r="CB468" s="5"/>
      <c r="CD468" s="4"/>
      <c r="CE468" s="5"/>
      <c r="CG468" s="4"/>
      <c r="CH468" s="5"/>
      <c r="CJ468" s="4"/>
      <c r="CK468" s="5"/>
    </row>
    <row r="469" spans="79:89" ht="12.75">
      <c r="CA469" s="4"/>
      <c r="CB469" s="5"/>
      <c r="CD469" s="4"/>
      <c r="CE469" s="5"/>
      <c r="CG469" s="4"/>
      <c r="CH469" s="5"/>
      <c r="CJ469" s="4"/>
      <c r="CK469" s="5"/>
    </row>
    <row r="470" spans="79:89" ht="12.75">
      <c r="CA470" s="4"/>
      <c r="CB470" s="5"/>
      <c r="CD470" s="4"/>
      <c r="CE470" s="5"/>
      <c r="CG470" s="4"/>
      <c r="CH470" s="5"/>
      <c r="CJ470" s="4"/>
      <c r="CK470" s="5"/>
    </row>
    <row r="471" spans="79:89" ht="12.75">
      <c r="CA471" s="4"/>
      <c r="CB471" s="5"/>
      <c r="CD471" s="4"/>
      <c r="CE471" s="5"/>
      <c r="CG471" s="4"/>
      <c r="CH471" s="5"/>
      <c r="CJ471" s="4"/>
      <c r="CK471" s="5"/>
    </row>
    <row r="472" spans="79:89" ht="12.75">
      <c r="CA472" s="4"/>
      <c r="CB472" s="5"/>
      <c r="CD472" s="4"/>
      <c r="CE472" s="5"/>
      <c r="CG472" s="4"/>
      <c r="CH472" s="5"/>
      <c r="CJ472" s="4"/>
      <c r="CK472" s="5"/>
    </row>
    <row r="473" spans="79:89" ht="12.75">
      <c r="CA473" s="4"/>
      <c r="CB473" s="5"/>
      <c r="CD473" s="4"/>
      <c r="CE473" s="5"/>
      <c r="CG473" s="4"/>
      <c r="CH473" s="5"/>
      <c r="CJ473" s="4"/>
      <c r="CK473" s="5"/>
    </row>
    <row r="474" spans="79:89" ht="12.75">
      <c r="CA474" s="4"/>
      <c r="CB474" s="5"/>
      <c r="CD474" s="4"/>
      <c r="CE474" s="5"/>
      <c r="CG474" s="4"/>
      <c r="CH474" s="5"/>
      <c r="CJ474" s="4"/>
      <c r="CK474" s="5"/>
    </row>
    <row r="475" spans="79:89" ht="12.75">
      <c r="CA475" s="4"/>
      <c r="CB475" s="5"/>
      <c r="CD475" s="4"/>
      <c r="CE475" s="5"/>
      <c r="CG475" s="4"/>
      <c r="CH475" s="5"/>
      <c r="CJ475" s="4"/>
      <c r="CK475" s="5"/>
    </row>
    <row r="476" spans="79:89" ht="12.75">
      <c r="CA476" s="4"/>
      <c r="CB476" s="5"/>
      <c r="CD476" s="4"/>
      <c r="CE476" s="5"/>
      <c r="CG476" s="4"/>
      <c r="CH476" s="5"/>
      <c r="CJ476" s="4"/>
      <c r="CK476" s="5"/>
    </row>
    <row r="477" spans="79:89" ht="12.75">
      <c r="CA477" s="4"/>
      <c r="CB477" s="5"/>
      <c r="CD477" s="4"/>
      <c r="CE477" s="5"/>
      <c r="CG477" s="4"/>
      <c r="CH477" s="5"/>
      <c r="CJ477" s="4"/>
      <c r="CK477" s="5"/>
    </row>
    <row r="478" spans="79:89" ht="12.75">
      <c r="CA478" s="4"/>
      <c r="CB478" s="5"/>
      <c r="CD478" s="4"/>
      <c r="CE478" s="5"/>
      <c r="CG478" s="4"/>
      <c r="CH478" s="5"/>
      <c r="CJ478" s="4"/>
      <c r="CK478" s="5"/>
    </row>
    <row r="479" spans="79:89" ht="12.75">
      <c r="CA479" s="4"/>
      <c r="CB479" s="5"/>
      <c r="CD479" s="4"/>
      <c r="CE479" s="5"/>
      <c r="CG479" s="4"/>
      <c r="CH479" s="5"/>
      <c r="CJ479" s="4"/>
      <c r="CK479" s="5"/>
    </row>
    <row r="480" spans="79:89" ht="12.75">
      <c r="CA480" s="4"/>
      <c r="CB480" s="5"/>
      <c r="CD480" s="4"/>
      <c r="CE480" s="5"/>
      <c r="CG480" s="4"/>
      <c r="CH480" s="5"/>
      <c r="CJ480" s="4"/>
      <c r="CK480" s="5"/>
    </row>
    <row r="481" spans="79:89" ht="12.75">
      <c r="CA481" s="4"/>
      <c r="CB481" s="5"/>
      <c r="CD481" s="4"/>
      <c r="CE481" s="5"/>
      <c r="CG481" s="4"/>
      <c r="CH481" s="5"/>
      <c r="CJ481" s="4"/>
      <c r="CK481" s="5"/>
    </row>
    <row r="482" spans="79:89" ht="12.75">
      <c r="CA482" s="4"/>
      <c r="CB482" s="5"/>
      <c r="CD482" s="4"/>
      <c r="CE482" s="5"/>
      <c r="CG482" s="4"/>
      <c r="CH482" s="5"/>
      <c r="CJ482" s="4"/>
      <c r="CK482" s="5"/>
    </row>
    <row r="483" spans="79:89" ht="12.75">
      <c r="CA483" s="4"/>
      <c r="CB483" s="5"/>
      <c r="CD483" s="4"/>
      <c r="CE483" s="5"/>
      <c r="CG483" s="4"/>
      <c r="CH483" s="5"/>
      <c r="CJ483" s="4"/>
      <c r="CK483" s="5"/>
    </row>
    <row r="484" spans="79:89" ht="12.75">
      <c r="CA484" s="4"/>
      <c r="CB484" s="5"/>
      <c r="CD484" s="4"/>
      <c r="CE484" s="5"/>
      <c r="CG484" s="4"/>
      <c r="CH484" s="5"/>
      <c r="CJ484" s="4"/>
      <c r="CK484" s="5"/>
    </row>
    <row r="485" spans="79:89" ht="12.75">
      <c r="CA485" s="4"/>
      <c r="CB485" s="5"/>
      <c r="CD485" s="4"/>
      <c r="CE485" s="5"/>
      <c r="CG485" s="4"/>
      <c r="CH485" s="5"/>
      <c r="CJ485" s="4"/>
      <c r="CK485" s="5"/>
    </row>
    <row r="486" spans="79:89" ht="12.75">
      <c r="CA486" s="4"/>
      <c r="CB486" s="5"/>
      <c r="CD486" s="4"/>
      <c r="CE486" s="5"/>
      <c r="CG486" s="4"/>
      <c r="CH486" s="5"/>
      <c r="CJ486" s="4"/>
      <c r="CK486" s="5"/>
    </row>
    <row r="487" spans="79:89" ht="12.75">
      <c r="CA487" s="4"/>
      <c r="CB487" s="5"/>
      <c r="CD487" s="4"/>
      <c r="CE487" s="5"/>
      <c r="CG487" s="4"/>
      <c r="CH487" s="5"/>
      <c r="CJ487" s="4"/>
      <c r="CK487" s="5"/>
    </row>
    <row r="488" spans="79:89" ht="12.75">
      <c r="CA488" s="4"/>
      <c r="CB488" s="5"/>
      <c r="CD488" s="4"/>
      <c r="CE488" s="5"/>
      <c r="CG488" s="4"/>
      <c r="CH488" s="5"/>
      <c r="CJ488" s="4"/>
      <c r="CK488" s="5"/>
    </row>
    <row r="489" spans="79:89" ht="12.75">
      <c r="CA489" s="4"/>
      <c r="CB489" s="5"/>
      <c r="CD489" s="4"/>
      <c r="CE489" s="5"/>
      <c r="CG489" s="4"/>
      <c r="CH489" s="5"/>
      <c r="CJ489" s="4"/>
      <c r="CK489" s="5"/>
    </row>
    <row r="490" spans="79:89" ht="12.75">
      <c r="CA490" s="4"/>
      <c r="CB490" s="5"/>
      <c r="CD490" s="4"/>
      <c r="CE490" s="5"/>
      <c r="CG490" s="4"/>
      <c r="CH490" s="5"/>
      <c r="CJ490" s="4"/>
      <c r="CK490" s="5"/>
    </row>
    <row r="491" spans="79:89" ht="12.75">
      <c r="CA491" s="4"/>
      <c r="CB491" s="5"/>
      <c r="CD491" s="4"/>
      <c r="CE491" s="5"/>
      <c r="CG491" s="4"/>
      <c r="CH491" s="5"/>
      <c r="CJ491" s="4"/>
      <c r="CK491" s="5"/>
    </row>
    <row r="492" spans="79:89" ht="12.75">
      <c r="CA492" s="4"/>
      <c r="CB492" s="5"/>
      <c r="CD492" s="4"/>
      <c r="CE492" s="5"/>
      <c r="CG492" s="4"/>
      <c r="CH492" s="5"/>
      <c r="CJ492" s="4"/>
      <c r="CK492" s="5"/>
    </row>
    <row r="493" spans="79:89" ht="12.75">
      <c r="CA493" s="4"/>
      <c r="CB493" s="5"/>
      <c r="CD493" s="4"/>
      <c r="CE493" s="5"/>
      <c r="CG493" s="4"/>
      <c r="CH493" s="5"/>
      <c r="CJ493" s="4"/>
      <c r="CK493" s="5"/>
    </row>
    <row r="494" spans="79:89" ht="12.75">
      <c r="CA494" s="4"/>
      <c r="CB494" s="5"/>
      <c r="CD494" s="4"/>
      <c r="CE494" s="5"/>
      <c r="CG494" s="4"/>
      <c r="CH494" s="5"/>
      <c r="CJ494" s="4"/>
      <c r="CK494" s="5"/>
    </row>
    <row r="495" spans="79:89" ht="12.75">
      <c r="CA495" s="4"/>
      <c r="CB495" s="5"/>
      <c r="CD495" s="4"/>
      <c r="CE495" s="5"/>
      <c r="CG495" s="4"/>
      <c r="CH495" s="5"/>
      <c r="CJ495" s="4"/>
      <c r="CK495" s="5"/>
    </row>
    <row r="496" spans="79:89" ht="12.75">
      <c r="CA496" s="4"/>
      <c r="CB496" s="5"/>
      <c r="CD496" s="4"/>
      <c r="CE496" s="5"/>
      <c r="CG496" s="4"/>
      <c r="CH496" s="5"/>
      <c r="CJ496" s="4"/>
      <c r="CK496" s="5"/>
    </row>
    <row r="497" spans="79:89" ht="12.75">
      <c r="CA497" s="4"/>
      <c r="CB497" s="5"/>
      <c r="CD497" s="4"/>
      <c r="CE497" s="5"/>
      <c r="CG497" s="4"/>
      <c r="CH497" s="5"/>
      <c r="CJ497" s="4"/>
      <c r="CK497" s="5"/>
    </row>
    <row r="498" spans="79:89" ht="12.75">
      <c r="CA498" s="4"/>
      <c r="CB498" s="5"/>
      <c r="CD498" s="4"/>
      <c r="CE498" s="5"/>
      <c r="CG498" s="4"/>
      <c r="CH498" s="5"/>
      <c r="CJ498" s="4"/>
      <c r="CK498" s="5"/>
    </row>
    <row r="499" spans="79:89" ht="12.75">
      <c r="CA499" s="4"/>
      <c r="CB499" s="5"/>
      <c r="CD499" s="4"/>
      <c r="CE499" s="5"/>
      <c r="CG499" s="4"/>
      <c r="CH499" s="5"/>
      <c r="CJ499" s="4"/>
      <c r="CK499" s="5"/>
    </row>
    <row r="500" spans="79:89" ht="12.75">
      <c r="CA500" s="4"/>
      <c r="CB500" s="5"/>
      <c r="CD500" s="4"/>
      <c r="CE500" s="5"/>
      <c r="CG500" s="4"/>
      <c r="CH500" s="5"/>
      <c r="CJ500" s="4"/>
      <c r="CK500" s="5"/>
    </row>
    <row r="501" spans="79:89" ht="12.75">
      <c r="CA501" s="4"/>
      <c r="CB501" s="5"/>
      <c r="CD501" s="4"/>
      <c r="CE501" s="5"/>
      <c r="CG501" s="4"/>
      <c r="CH501" s="5"/>
      <c r="CJ501" s="4"/>
      <c r="CK501" s="5"/>
    </row>
    <row r="502" spans="79:89" ht="12.75">
      <c r="CA502" s="4"/>
      <c r="CB502" s="5"/>
      <c r="CD502" s="4"/>
      <c r="CE502" s="5"/>
      <c r="CG502" s="4"/>
      <c r="CH502" s="5"/>
      <c r="CJ502" s="4"/>
      <c r="CK502" s="5"/>
    </row>
    <row r="503" spans="79:89" ht="12.75">
      <c r="CA503" s="4"/>
      <c r="CB503" s="5"/>
      <c r="CD503" s="4"/>
      <c r="CE503" s="5"/>
      <c r="CG503" s="4"/>
      <c r="CH503" s="5"/>
      <c r="CJ503" s="4"/>
      <c r="CK503" s="5"/>
    </row>
    <row r="504" spans="79:89" ht="12.75">
      <c r="CA504" s="4"/>
      <c r="CB504" s="5"/>
      <c r="CD504" s="4"/>
      <c r="CE504" s="5"/>
      <c r="CG504" s="4"/>
      <c r="CH504" s="5"/>
      <c r="CJ504" s="4"/>
      <c r="CK504" s="5"/>
    </row>
    <row r="505" spans="79:89" ht="12.75">
      <c r="CA505" s="4"/>
      <c r="CB505" s="5"/>
      <c r="CD505" s="4"/>
      <c r="CE505" s="5"/>
      <c r="CG505" s="4"/>
      <c r="CH505" s="5"/>
      <c r="CJ505" s="4"/>
      <c r="CK505" s="5"/>
    </row>
    <row r="506" spans="79:89" ht="12.75">
      <c r="CA506" s="4"/>
      <c r="CB506" s="5"/>
      <c r="CD506" s="4"/>
      <c r="CE506" s="5"/>
      <c r="CG506" s="4"/>
      <c r="CH506" s="5"/>
      <c r="CJ506" s="4"/>
      <c r="CK506" s="5"/>
    </row>
    <row r="507" spans="79:89" ht="12.75">
      <c r="CA507" s="4"/>
      <c r="CB507" s="5"/>
      <c r="CD507" s="4"/>
      <c r="CE507" s="5"/>
      <c r="CG507" s="4"/>
      <c r="CH507" s="5"/>
      <c r="CJ507" s="4"/>
      <c r="CK507" s="5"/>
    </row>
    <row r="508" spans="79:89" ht="12.75">
      <c r="CA508" s="4"/>
      <c r="CB508" s="5"/>
      <c r="CD508" s="4"/>
      <c r="CE508" s="5"/>
      <c r="CG508" s="4"/>
      <c r="CH508" s="5"/>
      <c r="CJ508" s="4"/>
      <c r="CK508" s="5"/>
    </row>
    <row r="509" spans="79:89" ht="12.75">
      <c r="CA509" s="4"/>
      <c r="CB509" s="5"/>
      <c r="CD509" s="4"/>
      <c r="CE509" s="5"/>
      <c r="CG509" s="4"/>
      <c r="CH509" s="5"/>
      <c r="CJ509" s="4"/>
      <c r="CK509" s="5"/>
    </row>
    <row r="510" spans="79:89" ht="12.75">
      <c r="CA510" s="4"/>
      <c r="CB510" s="5"/>
      <c r="CD510" s="4"/>
      <c r="CE510" s="5"/>
      <c r="CG510" s="4"/>
      <c r="CH510" s="5"/>
      <c r="CJ510" s="4"/>
      <c r="CK510" s="5"/>
    </row>
    <row r="511" spans="79:89" ht="12.75">
      <c r="CA511" s="4"/>
      <c r="CB511" s="5"/>
      <c r="CD511" s="4"/>
      <c r="CE511" s="5"/>
      <c r="CG511" s="4"/>
      <c r="CH511" s="5"/>
      <c r="CJ511" s="4"/>
      <c r="CK511" s="5"/>
    </row>
    <row r="512" spans="79:89" ht="12.75">
      <c r="CA512" s="4"/>
      <c r="CB512" s="5"/>
      <c r="CD512" s="4"/>
      <c r="CE512" s="5"/>
      <c r="CG512" s="4"/>
      <c r="CH512" s="5"/>
      <c r="CJ512" s="4"/>
      <c r="CK512" s="5"/>
    </row>
    <row r="513" spans="79:89" ht="12.75">
      <c r="CA513" s="4"/>
      <c r="CB513" s="5"/>
      <c r="CD513" s="4"/>
      <c r="CE513" s="5"/>
      <c r="CG513" s="4"/>
      <c r="CH513" s="5"/>
      <c r="CJ513" s="4"/>
      <c r="CK513" s="5"/>
    </row>
    <row r="514" spans="79:89" ht="12.75">
      <c r="CA514" s="4"/>
      <c r="CB514" s="5"/>
      <c r="CD514" s="4"/>
      <c r="CE514" s="5"/>
      <c r="CG514" s="4"/>
      <c r="CH514" s="5"/>
      <c r="CJ514" s="4"/>
      <c r="CK514" s="5"/>
    </row>
    <row r="515" spans="79:89" ht="12.75">
      <c r="CA515" s="4"/>
      <c r="CB515" s="5"/>
      <c r="CD515" s="4"/>
      <c r="CE515" s="5"/>
      <c r="CG515" s="4"/>
      <c r="CH515" s="5"/>
      <c r="CJ515" s="4"/>
      <c r="CK515" s="5"/>
    </row>
    <row r="516" spans="79:89" ht="12.75">
      <c r="CA516" s="4"/>
      <c r="CB516" s="5"/>
      <c r="CD516" s="4"/>
      <c r="CE516" s="5"/>
      <c r="CG516" s="4"/>
      <c r="CH516" s="5"/>
      <c r="CJ516" s="4"/>
      <c r="CK516" s="5"/>
    </row>
    <row r="517" spans="79:89" ht="12.75">
      <c r="CA517" s="4"/>
      <c r="CB517" s="5"/>
      <c r="CD517" s="4"/>
      <c r="CE517" s="5"/>
      <c r="CG517" s="4"/>
      <c r="CH517" s="5"/>
      <c r="CJ517" s="4"/>
      <c r="CK517" s="5"/>
    </row>
    <row r="518" spans="79:89" ht="12.75">
      <c r="CA518" s="4"/>
      <c r="CB518" s="5"/>
      <c r="CD518" s="4"/>
      <c r="CE518" s="5"/>
      <c r="CG518" s="4"/>
      <c r="CH518" s="5"/>
      <c r="CJ518" s="4"/>
      <c r="CK518" s="5"/>
    </row>
    <row r="519" spans="79:89" ht="12.75">
      <c r="CA519" s="4"/>
      <c r="CB519" s="5"/>
      <c r="CD519" s="4"/>
      <c r="CE519" s="5"/>
      <c r="CG519" s="4"/>
      <c r="CH519" s="5"/>
      <c r="CJ519" s="4"/>
      <c r="CK519" s="5"/>
    </row>
    <row r="520" spans="79:89" ht="12.75">
      <c r="CA520" s="4"/>
      <c r="CB520" s="5"/>
      <c r="CD520" s="4"/>
      <c r="CE520" s="5"/>
      <c r="CG520" s="4"/>
      <c r="CH520" s="5"/>
      <c r="CJ520" s="4"/>
      <c r="CK520" s="5"/>
    </row>
    <row r="521" spans="79:89" ht="12.75">
      <c r="CA521" s="4"/>
      <c r="CB521" s="5"/>
      <c r="CD521" s="4"/>
      <c r="CE521" s="5"/>
      <c r="CG521" s="4"/>
      <c r="CH521" s="5"/>
      <c r="CJ521" s="4"/>
      <c r="CK521" s="5"/>
    </row>
    <row r="522" spans="79:89" ht="12.75">
      <c r="CA522" s="4"/>
      <c r="CB522" s="5"/>
      <c r="CD522" s="4"/>
      <c r="CE522" s="5"/>
      <c r="CG522" s="4"/>
      <c r="CH522" s="5"/>
      <c r="CJ522" s="4"/>
      <c r="CK522" s="5"/>
    </row>
    <row r="523" spans="79:89" ht="12.75">
      <c r="CA523" s="4"/>
      <c r="CB523" s="5"/>
      <c r="CD523" s="4"/>
      <c r="CE523" s="5"/>
      <c r="CG523" s="4"/>
      <c r="CH523" s="5"/>
      <c r="CJ523" s="4"/>
      <c r="CK523" s="5"/>
    </row>
    <row r="524" spans="79:89" ht="12.75">
      <c r="CA524" s="4"/>
      <c r="CB524" s="5"/>
      <c r="CD524" s="4"/>
      <c r="CE524" s="5"/>
      <c r="CG524" s="4"/>
      <c r="CH524" s="5"/>
      <c r="CJ524" s="4"/>
      <c r="CK524" s="5"/>
    </row>
    <row r="525" spans="79:89" ht="12.75">
      <c r="CA525" s="4"/>
      <c r="CB525" s="5"/>
      <c r="CD525" s="4"/>
      <c r="CE525" s="5"/>
      <c r="CG525" s="4"/>
      <c r="CH525" s="5"/>
      <c r="CJ525" s="4"/>
      <c r="CK525" s="5"/>
    </row>
    <row r="526" spans="79:89" ht="12.75">
      <c r="CA526" s="4"/>
      <c r="CB526" s="5"/>
      <c r="CD526" s="4"/>
      <c r="CE526" s="5"/>
      <c r="CG526" s="4"/>
      <c r="CH526" s="5"/>
      <c r="CJ526" s="4"/>
      <c r="CK526" s="5"/>
    </row>
    <row r="527" spans="79:89" ht="12.75">
      <c r="CA527" s="4"/>
      <c r="CB527" s="5"/>
      <c r="CD527" s="4"/>
      <c r="CE527" s="5"/>
      <c r="CG527" s="4"/>
      <c r="CH527" s="5"/>
      <c r="CJ527" s="4"/>
      <c r="CK527" s="5"/>
    </row>
    <row r="528" spans="79:89" ht="12.75">
      <c r="CA528" s="4"/>
      <c r="CB528" s="5"/>
      <c r="CD528" s="4"/>
      <c r="CE528" s="5"/>
      <c r="CG528" s="4"/>
      <c r="CH528" s="5"/>
      <c r="CJ528" s="4"/>
      <c r="CK528" s="5"/>
    </row>
    <row r="529" spans="79:89" ht="12.75">
      <c r="CA529" s="4"/>
      <c r="CB529" s="5"/>
      <c r="CD529" s="4"/>
      <c r="CE529" s="5"/>
      <c r="CG529" s="4"/>
      <c r="CH529" s="5"/>
      <c r="CJ529" s="4"/>
      <c r="CK529" s="5"/>
    </row>
    <row r="530" spans="79:89" ht="12.75">
      <c r="CA530" s="4"/>
      <c r="CB530" s="5"/>
      <c r="CD530" s="4"/>
      <c r="CE530" s="5"/>
      <c r="CG530" s="4"/>
      <c r="CH530" s="5"/>
      <c r="CJ530" s="4"/>
      <c r="CK530" s="5"/>
    </row>
    <row r="531" spans="79:89" ht="12.75">
      <c r="CA531" s="4"/>
      <c r="CB531" s="5"/>
      <c r="CD531" s="4"/>
      <c r="CE531" s="5"/>
      <c r="CG531" s="4"/>
      <c r="CH531" s="5"/>
      <c r="CJ531" s="4"/>
      <c r="CK531" s="5"/>
    </row>
    <row r="532" spans="79:89" ht="12.75">
      <c r="CA532" s="4"/>
      <c r="CB532" s="5"/>
      <c r="CD532" s="4"/>
      <c r="CE532" s="5"/>
      <c r="CG532" s="4"/>
      <c r="CH532" s="5"/>
      <c r="CJ532" s="4"/>
      <c r="CK532" s="5"/>
    </row>
    <row r="533" spans="79:89" ht="12.75">
      <c r="CA533" s="4"/>
      <c r="CB533" s="5"/>
      <c r="CD533" s="4"/>
      <c r="CE533" s="5"/>
      <c r="CG533" s="4"/>
      <c r="CH533" s="5"/>
      <c r="CJ533" s="4"/>
      <c r="CK533" s="5"/>
    </row>
    <row r="534" spans="79:89" ht="12.75">
      <c r="CA534" s="4"/>
      <c r="CB534" s="5"/>
      <c r="CD534" s="4"/>
      <c r="CE534" s="5"/>
      <c r="CG534" s="4"/>
      <c r="CH534" s="5"/>
      <c r="CJ534" s="4"/>
      <c r="CK534" s="5"/>
    </row>
    <row r="535" spans="79:89" ht="12.75">
      <c r="CA535" s="4"/>
      <c r="CB535" s="5"/>
      <c r="CD535" s="4"/>
      <c r="CE535" s="5"/>
      <c r="CG535" s="4"/>
      <c r="CH535" s="5"/>
      <c r="CJ535" s="4"/>
      <c r="CK535" s="5"/>
    </row>
    <row r="536" spans="79:89" ht="12.75">
      <c r="CA536" s="4"/>
      <c r="CB536" s="5"/>
      <c r="CD536" s="4"/>
      <c r="CE536" s="5"/>
      <c r="CG536" s="4"/>
      <c r="CH536" s="5"/>
      <c r="CJ536" s="4"/>
      <c r="CK536" s="5"/>
    </row>
    <row r="537" spans="79:89" ht="12.75">
      <c r="CA537" s="4"/>
      <c r="CB537" s="5"/>
      <c r="CD537" s="4"/>
      <c r="CE537" s="5"/>
      <c r="CG537" s="4"/>
      <c r="CH537" s="5"/>
      <c r="CJ537" s="4"/>
      <c r="CK537" s="5"/>
    </row>
    <row r="538" spans="79:89" ht="12.75">
      <c r="CA538" s="4"/>
      <c r="CB538" s="5"/>
      <c r="CD538" s="4"/>
      <c r="CE538" s="5"/>
      <c r="CG538" s="4"/>
      <c r="CH538" s="5"/>
      <c r="CJ538" s="4"/>
      <c r="CK538" s="5"/>
    </row>
    <row r="539" spans="79:89" ht="12.75">
      <c r="CA539" s="4"/>
      <c r="CB539" s="5"/>
      <c r="CD539" s="4"/>
      <c r="CE539" s="5"/>
      <c r="CG539" s="4"/>
      <c r="CH539" s="5"/>
      <c r="CJ539" s="4"/>
      <c r="CK539" s="5"/>
    </row>
    <row r="540" spans="79:89" ht="12.75">
      <c r="CA540" s="4"/>
      <c r="CB540" s="5"/>
      <c r="CD540" s="4"/>
      <c r="CE540" s="5"/>
      <c r="CG540" s="4"/>
      <c r="CH540" s="5"/>
      <c r="CJ540" s="4"/>
      <c r="CK540" s="5"/>
    </row>
    <row r="541" spans="79:89" ht="12.75">
      <c r="CA541" s="4"/>
      <c r="CB541" s="5"/>
      <c r="CD541" s="4"/>
      <c r="CE541" s="5"/>
      <c r="CG541" s="4"/>
      <c r="CH541" s="5"/>
      <c r="CJ541" s="4"/>
      <c r="CK541" s="5"/>
    </row>
    <row r="542" spans="79:89" ht="12.75">
      <c r="CA542" s="4"/>
      <c r="CB542" s="5"/>
      <c r="CD542" s="4"/>
      <c r="CE542" s="5"/>
      <c r="CG542" s="4"/>
      <c r="CH542" s="5"/>
      <c r="CJ542" s="4"/>
      <c r="CK542" s="5"/>
    </row>
    <row r="543" spans="79:89" ht="12.75">
      <c r="CA543" s="4"/>
      <c r="CB543" s="5"/>
      <c r="CD543" s="4"/>
      <c r="CE543" s="5"/>
      <c r="CG543" s="4"/>
      <c r="CH543" s="5"/>
      <c r="CJ543" s="4"/>
      <c r="CK543" s="5"/>
    </row>
    <row r="544" spans="79:89" ht="12.75">
      <c r="CA544" s="4"/>
      <c r="CB544" s="5"/>
      <c r="CD544" s="4"/>
      <c r="CE544" s="5"/>
      <c r="CG544" s="4"/>
      <c r="CH544" s="5"/>
      <c r="CJ544" s="4"/>
      <c r="CK544" s="5"/>
    </row>
    <row r="545" spans="79:89" ht="12.75">
      <c r="CA545" s="4"/>
      <c r="CB545" s="5"/>
      <c r="CD545" s="4"/>
      <c r="CE545" s="5"/>
      <c r="CG545" s="4"/>
      <c r="CH545" s="5"/>
      <c r="CJ545" s="4"/>
      <c r="CK545" s="5"/>
    </row>
    <row r="546" spans="79:89" ht="12.75">
      <c r="CA546" s="4"/>
      <c r="CB546" s="5"/>
      <c r="CD546" s="4"/>
      <c r="CE546" s="5"/>
      <c r="CG546" s="4"/>
      <c r="CH546" s="5"/>
      <c r="CJ546" s="4"/>
      <c r="CK546" s="5"/>
    </row>
    <row r="547" spans="79:89" ht="12.75">
      <c r="CA547" s="4"/>
      <c r="CB547" s="5"/>
      <c r="CD547" s="4"/>
      <c r="CE547" s="5"/>
      <c r="CG547" s="4"/>
      <c r="CH547" s="5"/>
      <c r="CJ547" s="4"/>
      <c r="CK547" s="5"/>
    </row>
    <row r="548" spans="79:89" ht="12.75">
      <c r="CA548" s="4"/>
      <c r="CB548" s="5"/>
      <c r="CD548" s="4"/>
      <c r="CE548" s="5"/>
      <c r="CG548" s="4"/>
      <c r="CH548" s="5"/>
      <c r="CJ548" s="4"/>
      <c r="CK548" s="5"/>
    </row>
    <row r="549" spans="79:89" ht="12.75">
      <c r="CA549" s="4"/>
      <c r="CB549" s="5"/>
      <c r="CD549" s="4"/>
      <c r="CE549" s="5"/>
      <c r="CG549" s="4"/>
      <c r="CH549" s="5"/>
      <c r="CJ549" s="4"/>
      <c r="CK549" s="5"/>
    </row>
    <row r="550" spans="79:89" ht="12.75">
      <c r="CA550" s="4"/>
      <c r="CB550" s="5"/>
      <c r="CD550" s="4"/>
      <c r="CE550" s="5"/>
      <c r="CG550" s="4"/>
      <c r="CH550" s="5"/>
      <c r="CJ550" s="4"/>
      <c r="CK550" s="5"/>
    </row>
    <row r="551" spans="79:89" ht="12.75">
      <c r="CA551" s="4"/>
      <c r="CB551" s="5"/>
      <c r="CD551" s="4"/>
      <c r="CE551" s="5"/>
      <c r="CG551" s="4"/>
      <c r="CH551" s="5"/>
      <c r="CJ551" s="4"/>
      <c r="CK551" s="5"/>
    </row>
    <row r="552" spans="79:89" ht="12.75">
      <c r="CA552" s="4"/>
      <c r="CB552" s="5"/>
      <c r="CD552" s="4"/>
      <c r="CE552" s="5"/>
      <c r="CG552" s="4"/>
      <c r="CH552" s="5"/>
      <c r="CJ552" s="4"/>
      <c r="CK552" s="5"/>
    </row>
    <row r="553" spans="79:89" ht="12.75">
      <c r="CA553" s="4"/>
      <c r="CB553" s="5"/>
      <c r="CD553" s="4"/>
      <c r="CE553" s="5"/>
      <c r="CG553" s="4"/>
      <c r="CH553" s="5"/>
      <c r="CJ553" s="4"/>
      <c r="CK553" s="5"/>
    </row>
    <row r="554" spans="79:89" ht="12.75">
      <c r="CA554" s="4"/>
      <c r="CB554" s="5"/>
      <c r="CD554" s="4"/>
      <c r="CE554" s="5"/>
      <c r="CG554" s="4"/>
      <c r="CH554" s="5"/>
      <c r="CJ554" s="4"/>
      <c r="CK554" s="5"/>
    </row>
    <row r="555" spans="79:89" ht="12.75">
      <c r="CA555" s="4"/>
      <c r="CB555" s="5"/>
      <c r="CD555" s="4"/>
      <c r="CE555" s="5"/>
      <c r="CG555" s="4"/>
      <c r="CH555" s="5"/>
      <c r="CJ555" s="4"/>
      <c r="CK555" s="5"/>
    </row>
    <row r="556" spans="79:89" ht="12.75">
      <c r="CA556" s="4"/>
      <c r="CB556" s="5"/>
      <c r="CD556" s="4"/>
      <c r="CE556" s="5"/>
      <c r="CG556" s="4"/>
      <c r="CH556" s="5"/>
      <c r="CJ556" s="4"/>
      <c r="CK556" s="5"/>
    </row>
    <row r="557" spans="79:89" ht="12.75">
      <c r="CA557" s="4"/>
      <c r="CB557" s="5"/>
      <c r="CD557" s="4"/>
      <c r="CE557" s="5"/>
      <c r="CG557" s="4"/>
      <c r="CH557" s="5"/>
      <c r="CJ557" s="4"/>
      <c r="CK557" s="5"/>
    </row>
    <row r="558" spans="79:89" ht="12.75">
      <c r="CA558" s="4"/>
      <c r="CB558" s="5"/>
      <c r="CD558" s="4"/>
      <c r="CE558" s="5"/>
      <c r="CG558" s="4"/>
      <c r="CH558" s="5"/>
      <c r="CJ558" s="4"/>
      <c r="CK558" s="5"/>
    </row>
    <row r="559" spans="79:89" ht="12.75">
      <c r="CA559" s="4"/>
      <c r="CB559" s="5"/>
      <c r="CD559" s="4"/>
      <c r="CE559" s="5"/>
      <c r="CG559" s="4"/>
      <c r="CH559" s="5"/>
      <c r="CJ559" s="4"/>
      <c r="CK559" s="5"/>
    </row>
    <row r="560" spans="79:89" ht="12.75">
      <c r="CA560" s="4"/>
      <c r="CB560" s="5"/>
      <c r="CD560" s="4"/>
      <c r="CE560" s="5"/>
      <c r="CG560" s="4"/>
      <c r="CH560" s="5"/>
      <c r="CJ560" s="4"/>
      <c r="CK560" s="5"/>
    </row>
    <row r="561" spans="79:89" ht="12.75">
      <c r="CA561" s="4"/>
      <c r="CB561" s="5"/>
      <c r="CD561" s="4"/>
      <c r="CE561" s="5"/>
      <c r="CG561" s="4"/>
      <c r="CH561" s="5"/>
      <c r="CJ561" s="4"/>
      <c r="CK561" s="5"/>
    </row>
    <row r="562" spans="79:89" ht="12.75">
      <c r="CA562" s="4"/>
      <c r="CB562" s="5"/>
      <c r="CD562" s="4"/>
      <c r="CE562" s="5"/>
      <c r="CG562" s="4"/>
      <c r="CH562" s="5"/>
      <c r="CJ562" s="4"/>
      <c r="CK562" s="5"/>
    </row>
    <row r="563" spans="79:89" ht="12.75">
      <c r="CA563" s="4"/>
      <c r="CB563" s="5"/>
      <c r="CD563" s="4"/>
      <c r="CE563" s="5"/>
      <c r="CG563" s="4"/>
      <c r="CH563" s="5"/>
      <c r="CJ563" s="4"/>
      <c r="CK563" s="5"/>
    </row>
    <row r="564" spans="79:89" ht="12.75">
      <c r="CA564" s="4"/>
      <c r="CB564" s="5"/>
      <c r="CD564" s="4"/>
      <c r="CE564" s="5"/>
      <c r="CG564" s="4"/>
      <c r="CH564" s="5"/>
      <c r="CJ564" s="4"/>
      <c r="CK564" s="5"/>
    </row>
    <row r="565" spans="79:89" ht="12.75">
      <c r="CA565" s="4"/>
      <c r="CB565" s="5"/>
      <c r="CD565" s="4"/>
      <c r="CE565" s="5"/>
      <c r="CG565" s="4"/>
      <c r="CH565" s="5"/>
      <c r="CJ565" s="4"/>
      <c r="CK565" s="5"/>
    </row>
    <row r="566" spans="79:89" ht="12.75">
      <c r="CA566" s="4"/>
      <c r="CB566" s="5"/>
      <c r="CD566" s="4"/>
      <c r="CE566" s="5"/>
      <c r="CG566" s="4"/>
      <c r="CH566" s="5"/>
      <c r="CJ566" s="4"/>
      <c r="CK566" s="5"/>
    </row>
    <row r="567" spans="79:89" ht="12.75">
      <c r="CA567" s="4"/>
      <c r="CB567" s="5"/>
      <c r="CD567" s="4"/>
      <c r="CE567" s="5"/>
      <c r="CG567" s="4"/>
      <c r="CH567" s="5"/>
      <c r="CJ567" s="4"/>
      <c r="CK567" s="5"/>
    </row>
    <row r="568" spans="79:89" ht="12.75">
      <c r="CA568" s="4"/>
      <c r="CB568" s="5"/>
      <c r="CD568" s="4"/>
      <c r="CE568" s="5"/>
      <c r="CG568" s="4"/>
      <c r="CH568" s="5"/>
      <c r="CJ568" s="4"/>
      <c r="CK568" s="5"/>
    </row>
    <row r="569" spans="79:89" ht="12.75">
      <c r="CA569" s="4"/>
      <c r="CB569" s="5"/>
      <c r="CD569" s="4"/>
      <c r="CE569" s="5"/>
      <c r="CG569" s="4"/>
      <c r="CH569" s="5"/>
      <c r="CJ569" s="4"/>
      <c r="CK569" s="5"/>
    </row>
    <row r="570" spans="79:89" ht="12.75">
      <c r="CA570" s="4"/>
      <c r="CB570" s="5"/>
      <c r="CD570" s="4"/>
      <c r="CE570" s="5"/>
      <c r="CG570" s="4"/>
      <c r="CH570" s="5"/>
      <c r="CJ570" s="4"/>
      <c r="CK570" s="5"/>
    </row>
    <row r="571" spans="79:89" ht="12.75">
      <c r="CA571" s="4"/>
      <c r="CB571" s="5"/>
      <c r="CD571" s="4"/>
      <c r="CE571" s="5"/>
      <c r="CG571" s="4"/>
      <c r="CH571" s="5"/>
      <c r="CJ571" s="4"/>
      <c r="CK571" s="5"/>
    </row>
    <row r="572" spans="79:89" ht="12.75">
      <c r="CA572" s="4"/>
      <c r="CB572" s="5"/>
      <c r="CD572" s="4"/>
      <c r="CE572" s="5"/>
      <c r="CG572" s="4"/>
      <c r="CH572" s="5"/>
      <c r="CJ572" s="4"/>
      <c r="CK572" s="5"/>
    </row>
    <row r="573" spans="79:89" ht="12.75">
      <c r="CA573" s="4"/>
      <c r="CB573" s="5"/>
      <c r="CD573" s="4"/>
      <c r="CE573" s="5"/>
      <c r="CG573" s="4"/>
      <c r="CH573" s="5"/>
      <c r="CJ573" s="4"/>
      <c r="CK573" s="5"/>
    </row>
    <row r="574" spans="79:89" ht="12.75">
      <c r="CA574" s="4"/>
      <c r="CB574" s="5"/>
      <c r="CD574" s="4"/>
      <c r="CE574" s="5"/>
      <c r="CG574" s="4"/>
      <c r="CH574" s="5"/>
      <c r="CJ574" s="4"/>
      <c r="CK574" s="5"/>
    </row>
    <row r="575" spans="79:89" ht="12.75">
      <c r="CA575" s="4"/>
      <c r="CB575" s="5"/>
      <c r="CD575" s="4"/>
      <c r="CE575" s="5"/>
      <c r="CG575" s="4"/>
      <c r="CH575" s="5"/>
      <c r="CJ575" s="4"/>
      <c r="CK575" s="5"/>
    </row>
    <row r="576" spans="79:89" ht="12.75">
      <c r="CA576" s="4"/>
      <c r="CB576" s="5"/>
      <c r="CD576" s="4"/>
      <c r="CE576" s="5"/>
      <c r="CG576" s="4"/>
      <c r="CH576" s="5"/>
      <c r="CJ576" s="4"/>
      <c r="CK576" s="5"/>
    </row>
    <row r="577" spans="79:89" ht="12.75">
      <c r="CA577" s="4"/>
      <c r="CB577" s="5"/>
      <c r="CD577" s="4"/>
      <c r="CE577" s="5"/>
      <c r="CG577" s="4"/>
      <c r="CH577" s="5"/>
      <c r="CJ577" s="4"/>
      <c r="CK577" s="5"/>
    </row>
    <row r="578" spans="79:89" ht="12.75">
      <c r="CA578" s="4"/>
      <c r="CB578" s="5"/>
      <c r="CD578" s="4"/>
      <c r="CE578" s="5"/>
      <c r="CG578" s="4"/>
      <c r="CH578" s="5"/>
      <c r="CJ578" s="4"/>
      <c r="CK578" s="5"/>
    </row>
    <row r="579" spans="79:89" ht="12.75">
      <c r="CA579" s="4"/>
      <c r="CB579" s="5"/>
      <c r="CD579" s="4"/>
      <c r="CE579" s="5"/>
      <c r="CG579" s="4"/>
      <c r="CH579" s="5"/>
      <c r="CJ579" s="4"/>
      <c r="CK579" s="5"/>
    </row>
    <row r="580" spans="79:89" ht="12.75">
      <c r="CA580" s="4"/>
      <c r="CB580" s="5"/>
      <c r="CD580" s="4"/>
      <c r="CE580" s="5"/>
      <c r="CG580" s="4"/>
      <c r="CH580" s="5"/>
      <c r="CJ580" s="4"/>
      <c r="CK580" s="5"/>
    </row>
    <row r="581" spans="79:89" ht="12.75">
      <c r="CA581" s="4"/>
      <c r="CB581" s="5"/>
      <c r="CD581" s="4"/>
      <c r="CE581" s="5"/>
      <c r="CG581" s="4"/>
      <c r="CH581" s="5"/>
      <c r="CJ581" s="4"/>
      <c r="CK581" s="5"/>
    </row>
    <row r="582" spans="79:89" ht="12.75">
      <c r="CA582" s="4"/>
      <c r="CB582" s="5"/>
      <c r="CD582" s="4"/>
      <c r="CE582" s="5"/>
      <c r="CG582" s="4"/>
      <c r="CH582" s="5"/>
      <c r="CJ582" s="4"/>
      <c r="CK582" s="5"/>
    </row>
    <row r="583" spans="79:89" ht="12.75">
      <c r="CA583" s="4"/>
      <c r="CB583" s="5"/>
      <c r="CD583" s="4"/>
      <c r="CE583" s="5"/>
      <c r="CG583" s="4"/>
      <c r="CH583" s="5"/>
      <c r="CJ583" s="4"/>
      <c r="CK583" s="5"/>
    </row>
    <row r="584" spans="79:89" ht="12.75">
      <c r="CA584" s="4"/>
      <c r="CB584" s="5"/>
      <c r="CD584" s="4"/>
      <c r="CE584" s="5"/>
      <c r="CG584" s="4"/>
      <c r="CH584" s="5"/>
      <c r="CJ584" s="4"/>
      <c r="CK584" s="5"/>
    </row>
    <row r="585" spans="79:89" ht="12.75">
      <c r="CA585" s="4"/>
      <c r="CB585" s="5"/>
      <c r="CD585" s="4"/>
      <c r="CE585" s="5"/>
      <c r="CG585" s="4"/>
      <c r="CH585" s="5"/>
      <c r="CJ585" s="4"/>
      <c r="CK585" s="5"/>
    </row>
    <row r="586" spans="79:89" ht="12.75">
      <c r="CA586" s="4"/>
      <c r="CB586" s="5"/>
      <c r="CD586" s="4"/>
      <c r="CE586" s="5"/>
      <c r="CG586" s="4"/>
      <c r="CH586" s="5"/>
      <c r="CJ586" s="4"/>
      <c r="CK586" s="5"/>
    </row>
    <row r="587" spans="79:89" ht="12.75">
      <c r="CA587" s="4"/>
      <c r="CB587" s="5"/>
      <c r="CD587" s="4"/>
      <c r="CE587" s="5"/>
      <c r="CG587" s="4"/>
      <c r="CH587" s="5"/>
      <c r="CJ587" s="4"/>
      <c r="CK587" s="5"/>
    </row>
    <row r="588" spans="79:89" ht="12.75">
      <c r="CA588" s="4"/>
      <c r="CB588" s="5"/>
      <c r="CD588" s="4"/>
      <c r="CE588" s="5"/>
      <c r="CG588" s="4"/>
      <c r="CH588" s="5"/>
      <c r="CJ588" s="4"/>
      <c r="CK588" s="5"/>
    </row>
    <row r="589" spans="79:89" ht="12.75">
      <c r="CA589" s="4"/>
      <c r="CB589" s="5"/>
      <c r="CD589" s="4"/>
      <c r="CE589" s="5"/>
      <c r="CG589" s="4"/>
      <c r="CH589" s="5"/>
      <c r="CJ589" s="4"/>
      <c r="CK589" s="5"/>
    </row>
    <row r="590" spans="79:89" ht="12.75">
      <c r="CA590" s="4"/>
      <c r="CB590" s="5"/>
      <c r="CD590" s="4"/>
      <c r="CE590" s="5"/>
      <c r="CG590" s="4"/>
      <c r="CH590" s="5"/>
      <c r="CJ590" s="4"/>
      <c r="CK590" s="5"/>
    </row>
    <row r="591" spans="79:89" ht="12.75">
      <c r="CA591" s="4"/>
      <c r="CB591" s="5"/>
      <c r="CD591" s="4"/>
      <c r="CE591" s="5"/>
      <c r="CG591" s="4"/>
      <c r="CH591" s="5"/>
      <c r="CJ591" s="4"/>
      <c r="CK591" s="5"/>
    </row>
    <row r="592" spans="79:89" ht="12.75">
      <c r="CA592" s="4"/>
      <c r="CB592" s="5"/>
      <c r="CD592" s="4"/>
      <c r="CE592" s="5"/>
      <c r="CG592" s="4"/>
      <c r="CH592" s="5"/>
      <c r="CJ592" s="4"/>
      <c r="CK592" s="5"/>
    </row>
    <row r="593" spans="79:89" ht="12.75">
      <c r="CA593" s="4"/>
      <c r="CB593" s="5"/>
      <c r="CD593" s="4"/>
      <c r="CE593" s="5"/>
      <c r="CG593" s="4"/>
      <c r="CH593" s="5"/>
      <c r="CJ593" s="4"/>
      <c r="CK593" s="5"/>
    </row>
    <row r="594" spans="79:89" ht="12.75">
      <c r="CA594" s="4"/>
      <c r="CB594" s="5"/>
      <c r="CD594" s="4"/>
      <c r="CE594" s="5"/>
      <c r="CG594" s="4"/>
      <c r="CH594" s="5"/>
      <c r="CJ594" s="4"/>
      <c r="CK594" s="5"/>
    </row>
    <row r="595" spans="79:89" ht="12.75">
      <c r="CA595" s="4"/>
      <c r="CB595" s="5"/>
      <c r="CD595" s="4"/>
      <c r="CE595" s="5"/>
      <c r="CG595" s="4"/>
      <c r="CH595" s="5"/>
      <c r="CJ595" s="4"/>
      <c r="CK595" s="5"/>
    </row>
    <row r="596" spans="79:89" ht="12.75">
      <c r="CA596" s="4"/>
      <c r="CB596" s="5"/>
      <c r="CD596" s="4"/>
      <c r="CE596" s="5"/>
      <c r="CG596" s="4"/>
      <c r="CH596" s="5"/>
      <c r="CJ596" s="4"/>
      <c r="CK596" s="5"/>
    </row>
    <row r="597" spans="79:89" ht="12.75">
      <c r="CA597" s="4"/>
      <c r="CB597" s="5"/>
      <c r="CD597" s="4"/>
      <c r="CE597" s="5"/>
      <c r="CG597" s="4"/>
      <c r="CH597" s="5"/>
      <c r="CJ597" s="4"/>
      <c r="CK597" s="5"/>
    </row>
    <row r="598" spans="79:89" ht="12.75">
      <c r="CA598" s="4"/>
      <c r="CB598" s="5"/>
      <c r="CD598" s="4"/>
      <c r="CE598" s="5"/>
      <c r="CG598" s="4"/>
      <c r="CH598" s="5"/>
      <c r="CJ598" s="4"/>
      <c r="CK598" s="5"/>
    </row>
    <row r="599" spans="79:89" ht="12.75">
      <c r="CA599" s="4"/>
      <c r="CB599" s="5"/>
      <c r="CD599" s="4"/>
      <c r="CE599" s="5"/>
      <c r="CG599" s="4"/>
      <c r="CH599" s="5"/>
      <c r="CJ599" s="4"/>
      <c r="CK599" s="5"/>
    </row>
    <row r="600" spans="79:89" ht="12.75">
      <c r="CA600" s="4"/>
      <c r="CB600" s="5"/>
      <c r="CD600" s="4"/>
      <c r="CE600" s="5"/>
      <c r="CG600" s="4"/>
      <c r="CH600" s="5"/>
      <c r="CJ600" s="4"/>
      <c r="CK600" s="5"/>
    </row>
    <row r="601" spans="79:89" ht="12.75">
      <c r="CA601" s="4"/>
      <c r="CB601" s="5"/>
      <c r="CD601" s="4"/>
      <c r="CE601" s="5"/>
      <c r="CG601" s="4"/>
      <c r="CH601" s="5"/>
      <c r="CJ601" s="4"/>
      <c r="CK601" s="5"/>
    </row>
    <row r="602" spans="79:89" ht="12.75">
      <c r="CA602" s="4"/>
      <c r="CB602" s="5"/>
      <c r="CD602" s="4"/>
      <c r="CE602" s="5"/>
      <c r="CG602" s="4"/>
      <c r="CH602" s="5"/>
      <c r="CJ602" s="4"/>
      <c r="CK602" s="5"/>
    </row>
    <row r="603" spans="79:89" ht="12.75">
      <c r="CA603" s="4"/>
      <c r="CB603" s="5"/>
      <c r="CD603" s="4"/>
      <c r="CE603" s="5"/>
      <c r="CG603" s="4"/>
      <c r="CH603" s="5"/>
      <c r="CJ603" s="4"/>
      <c r="CK603" s="5"/>
    </row>
    <row r="604" spans="79:89" ht="12.75">
      <c r="CA604" s="4"/>
      <c r="CB604" s="5"/>
      <c r="CD604" s="4"/>
      <c r="CE604" s="5"/>
      <c r="CG604" s="4"/>
      <c r="CH604" s="5"/>
      <c r="CJ604" s="4"/>
      <c r="CK604" s="5"/>
    </row>
    <row r="605" spans="79:89" ht="12.75">
      <c r="CA605" s="4"/>
      <c r="CB605" s="5"/>
      <c r="CD605" s="4"/>
      <c r="CE605" s="5"/>
      <c r="CG605" s="4"/>
      <c r="CH605" s="5"/>
      <c r="CJ605" s="4"/>
      <c r="CK605" s="5"/>
    </row>
    <row r="606" spans="79:89" ht="12.75">
      <c r="CA606" s="4"/>
      <c r="CB606" s="5"/>
      <c r="CD606" s="4"/>
      <c r="CE606" s="5"/>
      <c r="CG606" s="4"/>
      <c r="CH606" s="5"/>
      <c r="CJ606" s="4"/>
      <c r="CK606" s="5"/>
    </row>
    <row r="607" spans="79:89" ht="12.75">
      <c r="CA607" s="4"/>
      <c r="CB607" s="5"/>
      <c r="CD607" s="4"/>
      <c r="CE607" s="5"/>
      <c r="CG607" s="4"/>
      <c r="CH607" s="5"/>
      <c r="CJ607" s="4"/>
      <c r="CK607" s="5"/>
    </row>
    <row r="608" spans="79:89" ht="12.75">
      <c r="CA608" s="4"/>
      <c r="CB608" s="5"/>
      <c r="CD608" s="4"/>
      <c r="CE608" s="5"/>
      <c r="CG608" s="4"/>
      <c r="CH608" s="5"/>
      <c r="CJ608" s="4"/>
      <c r="CK608" s="5"/>
    </row>
    <row r="609" spans="79:89" ht="12.75">
      <c r="CA609" s="4"/>
      <c r="CB609" s="5"/>
      <c r="CD609" s="4"/>
      <c r="CE609" s="5"/>
      <c r="CG609" s="4"/>
      <c r="CH609" s="5"/>
      <c r="CJ609" s="4"/>
      <c r="CK609" s="5"/>
    </row>
    <row r="610" spans="79:89" ht="12.75">
      <c r="CA610" s="4"/>
      <c r="CB610" s="5"/>
      <c r="CD610" s="4"/>
      <c r="CE610" s="5"/>
      <c r="CG610" s="4"/>
      <c r="CH610" s="5"/>
      <c r="CJ610" s="4"/>
      <c r="CK610" s="5"/>
    </row>
    <row r="611" spans="79:89" ht="12.75">
      <c r="CA611" s="4"/>
      <c r="CB611" s="5"/>
      <c r="CD611" s="4"/>
      <c r="CE611" s="5"/>
      <c r="CG611" s="4"/>
      <c r="CH611" s="5"/>
      <c r="CJ611" s="4"/>
      <c r="CK611" s="5"/>
    </row>
    <row r="612" spans="79:89" ht="12.75">
      <c r="CA612" s="4"/>
      <c r="CB612" s="5"/>
      <c r="CD612" s="4"/>
      <c r="CE612" s="5"/>
      <c r="CG612" s="4"/>
      <c r="CH612" s="5"/>
      <c r="CJ612" s="4"/>
      <c r="CK612" s="5"/>
    </row>
    <row r="613" spans="79:89" ht="12.75">
      <c r="CA613" s="4"/>
      <c r="CB613" s="5"/>
      <c r="CD613" s="4"/>
      <c r="CE613" s="5"/>
      <c r="CG613" s="4"/>
      <c r="CH613" s="5"/>
      <c r="CJ613" s="4"/>
      <c r="CK613" s="5"/>
    </row>
    <row r="614" spans="79:89" ht="12.75">
      <c r="CA614" s="4"/>
      <c r="CB614" s="5"/>
      <c r="CD614" s="4"/>
      <c r="CE614" s="5"/>
      <c r="CG614" s="4"/>
      <c r="CH614" s="5"/>
      <c r="CJ614" s="4"/>
      <c r="CK614" s="5"/>
    </row>
    <row r="615" spans="79:89" ht="12.75">
      <c r="CA615" s="4"/>
      <c r="CB615" s="5"/>
      <c r="CD615" s="4"/>
      <c r="CE615" s="5"/>
      <c r="CG615" s="4"/>
      <c r="CH615" s="5"/>
      <c r="CJ615" s="4"/>
      <c r="CK615" s="5"/>
    </row>
    <row r="616" spans="79:89" ht="12.75">
      <c r="CA616" s="4"/>
      <c r="CB616" s="5"/>
      <c r="CD616" s="4"/>
      <c r="CE616" s="5"/>
      <c r="CG616" s="4"/>
      <c r="CH616" s="5"/>
      <c r="CJ616" s="4"/>
      <c r="CK616" s="5"/>
    </row>
    <row r="617" spans="79:89" ht="12.75">
      <c r="CA617" s="4"/>
      <c r="CB617" s="5"/>
      <c r="CD617" s="4"/>
      <c r="CE617" s="5"/>
      <c r="CG617" s="4"/>
      <c r="CH617" s="5"/>
      <c r="CJ617" s="4"/>
      <c r="CK617" s="5"/>
    </row>
    <row r="618" spans="79:89" ht="12.75">
      <c r="CA618" s="4"/>
      <c r="CB618" s="5"/>
      <c r="CD618" s="4"/>
      <c r="CE618" s="5"/>
      <c r="CG618" s="4"/>
      <c r="CH618" s="5"/>
      <c r="CJ618" s="4"/>
      <c r="CK618" s="5"/>
    </row>
    <row r="619" spans="79:89" ht="12.75">
      <c r="CA619" s="4"/>
      <c r="CB619" s="5"/>
      <c r="CD619" s="4"/>
      <c r="CE619" s="5"/>
      <c r="CG619" s="4"/>
      <c r="CH619" s="5"/>
      <c r="CJ619" s="4"/>
      <c r="CK619" s="5"/>
    </row>
    <row r="620" spans="79:89" ht="12.75">
      <c r="CA620" s="4"/>
      <c r="CB620" s="5"/>
      <c r="CD620" s="4"/>
      <c r="CE620" s="5"/>
      <c r="CG620" s="4"/>
      <c r="CH620" s="5"/>
      <c r="CJ620" s="4"/>
      <c r="CK620" s="5"/>
    </row>
    <row r="621" spans="79:89" ht="12.75">
      <c r="CA621" s="4"/>
      <c r="CB621" s="5"/>
      <c r="CD621" s="4"/>
      <c r="CE621" s="5"/>
      <c r="CG621" s="4"/>
      <c r="CH621" s="5"/>
      <c r="CJ621" s="4"/>
      <c r="CK621" s="5"/>
    </row>
    <row r="622" spans="79:89" ht="12.75">
      <c r="CA622" s="4"/>
      <c r="CB622" s="5"/>
      <c r="CD622" s="4"/>
      <c r="CE622" s="5"/>
      <c r="CG622" s="4"/>
      <c r="CH622" s="5"/>
      <c r="CJ622" s="4"/>
      <c r="CK622" s="5"/>
    </row>
    <row r="623" spans="79:89" ht="12.75">
      <c r="CA623" s="4"/>
      <c r="CB623" s="5"/>
      <c r="CD623" s="4"/>
      <c r="CE623" s="5"/>
      <c r="CG623" s="4"/>
      <c r="CH623" s="5"/>
      <c r="CJ623" s="4"/>
      <c r="CK623" s="5"/>
    </row>
    <row r="624" spans="79:89" ht="12.75">
      <c r="CA624" s="4"/>
      <c r="CB624" s="5"/>
      <c r="CD624" s="4"/>
      <c r="CE624" s="5"/>
      <c r="CG624" s="4"/>
      <c r="CH624" s="5"/>
      <c r="CJ624" s="4"/>
      <c r="CK624" s="5"/>
    </row>
    <row r="625" spans="79:89" ht="12.75">
      <c r="CA625" s="4"/>
      <c r="CB625" s="5"/>
      <c r="CD625" s="4"/>
      <c r="CE625" s="5"/>
      <c r="CG625" s="4"/>
      <c r="CH625" s="5"/>
      <c r="CJ625" s="4"/>
      <c r="CK625" s="5"/>
    </row>
    <row r="626" spans="79:89" ht="12.75">
      <c r="CA626" s="4"/>
      <c r="CB626" s="5"/>
      <c r="CD626" s="4"/>
      <c r="CE626" s="5"/>
      <c r="CG626" s="4"/>
      <c r="CH626" s="5"/>
      <c r="CJ626" s="4"/>
      <c r="CK626" s="5"/>
    </row>
    <row r="627" spans="79:89" ht="12.75">
      <c r="CA627" s="4"/>
      <c r="CB627" s="5"/>
      <c r="CD627" s="4"/>
      <c r="CE627" s="5"/>
      <c r="CG627" s="4"/>
      <c r="CH627" s="5"/>
      <c r="CJ627" s="4"/>
      <c r="CK627" s="5"/>
    </row>
    <row r="628" spans="79:89" ht="12.75">
      <c r="CA628" s="4"/>
      <c r="CB628" s="5"/>
      <c r="CD628" s="4"/>
      <c r="CE628" s="5"/>
      <c r="CG628" s="4"/>
      <c r="CH628" s="5"/>
      <c r="CJ628" s="4"/>
      <c r="CK628" s="5"/>
    </row>
    <row r="629" spans="79:89" ht="12.75">
      <c r="CA629" s="4"/>
      <c r="CB629" s="5"/>
      <c r="CD629" s="4"/>
      <c r="CE629" s="5"/>
      <c r="CG629" s="4"/>
      <c r="CH629" s="5"/>
      <c r="CJ629" s="4"/>
      <c r="CK629" s="5"/>
    </row>
    <row r="630" spans="79:89" ht="12.75">
      <c r="CA630" s="4"/>
      <c r="CB630" s="5"/>
      <c r="CD630" s="4"/>
      <c r="CE630" s="5"/>
      <c r="CG630" s="4"/>
      <c r="CH630" s="5"/>
      <c r="CJ630" s="4"/>
      <c r="CK630" s="5"/>
    </row>
    <row r="631" spans="79:89" ht="12.75">
      <c r="CA631" s="4"/>
      <c r="CB631" s="5"/>
      <c r="CD631" s="4"/>
      <c r="CE631" s="5"/>
      <c r="CG631" s="4"/>
      <c r="CH631" s="5"/>
      <c r="CJ631" s="4"/>
      <c r="CK631" s="5"/>
    </row>
    <row r="632" spans="79:89" ht="12.75">
      <c r="CA632" s="4"/>
      <c r="CB632" s="5"/>
      <c r="CD632" s="4"/>
      <c r="CE632" s="5"/>
      <c r="CG632" s="4"/>
      <c r="CH632" s="5"/>
      <c r="CJ632" s="4"/>
      <c r="CK632" s="5"/>
    </row>
    <row r="633" spans="79:89" ht="12.75">
      <c r="CA633" s="4"/>
      <c r="CB633" s="5"/>
      <c r="CD633" s="4"/>
      <c r="CE633" s="5"/>
      <c r="CG633" s="4"/>
      <c r="CH633" s="5"/>
      <c r="CJ633" s="4"/>
      <c r="CK633" s="5"/>
    </row>
    <row r="634" spans="79:89" ht="12.75">
      <c r="CA634" s="4"/>
      <c r="CB634" s="5"/>
      <c r="CD634" s="4"/>
      <c r="CE634" s="5"/>
      <c r="CG634" s="4"/>
      <c r="CH634" s="5"/>
      <c r="CJ634" s="4"/>
      <c r="CK634" s="5"/>
    </row>
    <row r="635" spans="79:89" ht="12.75">
      <c r="CA635" s="4"/>
      <c r="CB635" s="5"/>
      <c r="CD635" s="4"/>
      <c r="CE635" s="5"/>
      <c r="CG635" s="4"/>
      <c r="CH635" s="5"/>
      <c r="CJ635" s="4"/>
      <c r="CK635" s="5"/>
    </row>
    <row r="636" spans="79:89" ht="12.75">
      <c r="CA636" s="4"/>
      <c r="CB636" s="5"/>
      <c r="CD636" s="4"/>
      <c r="CE636" s="5"/>
      <c r="CG636" s="4"/>
      <c r="CH636" s="5"/>
      <c r="CJ636" s="4"/>
      <c r="CK636" s="5"/>
    </row>
    <row r="637" spans="79:89" ht="12.75">
      <c r="CA637" s="4"/>
      <c r="CB637" s="5"/>
      <c r="CD637" s="4"/>
      <c r="CE637" s="5"/>
      <c r="CG637" s="4"/>
      <c r="CH637" s="5"/>
      <c r="CJ637" s="4"/>
      <c r="CK637" s="5"/>
    </row>
    <row r="638" spans="79:89" ht="12.75">
      <c r="CA638" s="4"/>
      <c r="CB638" s="5"/>
      <c r="CD638" s="4"/>
      <c r="CE638" s="5"/>
      <c r="CG638" s="4"/>
      <c r="CH638" s="5"/>
      <c r="CJ638" s="4"/>
      <c r="CK638" s="5"/>
    </row>
    <row r="639" spans="79:89" ht="12.75">
      <c r="CA639" s="4"/>
      <c r="CB639" s="5"/>
      <c r="CD639" s="4"/>
      <c r="CE639" s="5"/>
      <c r="CG639" s="4"/>
      <c r="CH639" s="5"/>
      <c r="CJ639" s="4"/>
      <c r="CK639" s="5"/>
    </row>
    <row r="640" spans="79:89" ht="12.75">
      <c r="CA640" s="4"/>
      <c r="CB640" s="5"/>
      <c r="CD640" s="4"/>
      <c r="CE640" s="5"/>
      <c r="CG640" s="4"/>
      <c r="CH640" s="5"/>
      <c r="CJ640" s="4"/>
      <c r="CK640" s="5"/>
    </row>
    <row r="641" spans="79:89" ht="12.75">
      <c r="CA641" s="4"/>
      <c r="CB641" s="5"/>
      <c r="CD641" s="4"/>
      <c r="CE641" s="5"/>
      <c r="CG641" s="4"/>
      <c r="CH641" s="5"/>
      <c r="CJ641" s="4"/>
      <c r="CK641" s="5"/>
    </row>
    <row r="642" spans="79:89" ht="12.75">
      <c r="CA642" s="4"/>
      <c r="CB642" s="5"/>
      <c r="CD642" s="4"/>
      <c r="CE642" s="5"/>
      <c r="CG642" s="4"/>
      <c r="CH642" s="5"/>
      <c r="CJ642" s="4"/>
      <c r="CK642" s="5"/>
    </row>
    <row r="643" spans="79:89" ht="12.75">
      <c r="CA643" s="4"/>
      <c r="CB643" s="5"/>
      <c r="CD643" s="4"/>
      <c r="CE643" s="5"/>
      <c r="CG643" s="4"/>
      <c r="CH643" s="5"/>
      <c r="CJ643" s="4"/>
      <c r="CK643" s="5"/>
    </row>
    <row r="644" spans="79:89" ht="12.75">
      <c r="CA644" s="4"/>
      <c r="CB644" s="5"/>
      <c r="CD644" s="4"/>
      <c r="CE644" s="5"/>
      <c r="CG644" s="4"/>
      <c r="CH644" s="5"/>
      <c r="CJ644" s="4"/>
      <c r="CK644" s="5"/>
    </row>
    <row r="645" spans="79:89" ht="12.75">
      <c r="CA645" s="4"/>
      <c r="CB645" s="5"/>
      <c r="CD645" s="4"/>
      <c r="CE645" s="5"/>
      <c r="CG645" s="4"/>
      <c r="CH645" s="5"/>
      <c r="CJ645" s="4"/>
      <c r="CK645" s="5"/>
    </row>
    <row r="646" spans="79:89" ht="12.75">
      <c r="CA646" s="4"/>
      <c r="CB646" s="5"/>
      <c r="CD646" s="4"/>
      <c r="CE646" s="5"/>
      <c r="CG646" s="4"/>
      <c r="CH646" s="5"/>
      <c r="CJ646" s="4"/>
      <c r="CK646" s="5"/>
    </row>
    <row r="647" spans="79:89" ht="12.75">
      <c r="CA647" s="4"/>
      <c r="CB647" s="5"/>
      <c r="CD647" s="4"/>
      <c r="CE647" s="5"/>
      <c r="CG647" s="4"/>
      <c r="CH647" s="5"/>
      <c r="CJ647" s="4"/>
      <c r="CK647" s="5"/>
    </row>
    <row r="648" spans="79:89" ht="12.75">
      <c r="CA648" s="4"/>
      <c r="CB648" s="5"/>
      <c r="CD648" s="4"/>
      <c r="CE648" s="5"/>
      <c r="CG648" s="4"/>
      <c r="CH648" s="5"/>
      <c r="CJ648" s="4"/>
      <c r="CK648" s="5"/>
    </row>
    <row r="649" spans="79:89" ht="12.75">
      <c r="CA649" s="4"/>
      <c r="CB649" s="5"/>
      <c r="CD649" s="4"/>
      <c r="CE649" s="5"/>
      <c r="CG649" s="4"/>
      <c r="CH649" s="5"/>
      <c r="CJ649" s="4"/>
      <c r="CK649" s="5"/>
    </row>
    <row r="650" spans="79:89" ht="12.75">
      <c r="CA650" s="4"/>
      <c r="CB650" s="5"/>
      <c r="CD650" s="4"/>
      <c r="CE650" s="5"/>
      <c r="CG650" s="4"/>
      <c r="CH650" s="5"/>
      <c r="CJ650" s="4"/>
      <c r="CK650" s="5"/>
    </row>
    <row r="651" spans="79:89" ht="12.75">
      <c r="CA651" s="4"/>
      <c r="CB651" s="5"/>
      <c r="CD651" s="4"/>
      <c r="CE651" s="5"/>
      <c r="CG651" s="4"/>
      <c r="CH651" s="5"/>
      <c r="CJ651" s="4"/>
      <c r="CK651" s="5"/>
    </row>
    <row r="652" spans="79:89" ht="12.75">
      <c r="CA652" s="4"/>
      <c r="CB652" s="5"/>
      <c r="CD652" s="4"/>
      <c r="CE652" s="5"/>
      <c r="CG652" s="4"/>
      <c r="CH652" s="5"/>
      <c r="CJ652" s="4"/>
      <c r="CK652" s="5"/>
    </row>
    <row r="653" spans="79:89" ht="12.75">
      <c r="CA653" s="4"/>
      <c r="CB653" s="5"/>
      <c r="CD653" s="4"/>
      <c r="CE653" s="5"/>
      <c r="CG653" s="4"/>
      <c r="CH653" s="5"/>
      <c r="CJ653" s="4"/>
      <c r="CK653" s="5"/>
    </row>
    <row r="654" spans="79:89" ht="12.75">
      <c r="CA654" s="4"/>
      <c r="CB654" s="5"/>
      <c r="CD654" s="4"/>
      <c r="CE654" s="5"/>
      <c r="CG654" s="4"/>
      <c r="CH654" s="5"/>
      <c r="CJ654" s="4"/>
      <c r="CK654" s="5"/>
    </row>
    <row r="655" spans="79:89" ht="12.75">
      <c r="CA655" s="4"/>
      <c r="CB655" s="5"/>
      <c r="CD655" s="4"/>
      <c r="CE655" s="5"/>
      <c r="CG655" s="4"/>
      <c r="CH655" s="5"/>
      <c r="CJ655" s="4"/>
      <c r="CK655" s="5"/>
    </row>
    <row r="656" spans="79:89" ht="12.75">
      <c r="CA656" s="4"/>
      <c r="CB656" s="5"/>
      <c r="CD656" s="4"/>
      <c r="CE656" s="5"/>
      <c r="CG656" s="4"/>
      <c r="CH656" s="5"/>
      <c r="CJ656" s="4"/>
      <c r="CK656" s="5"/>
    </row>
    <row r="657" spans="79:89" ht="12.75">
      <c r="CA657" s="4"/>
      <c r="CB657" s="5"/>
      <c r="CD657" s="4"/>
      <c r="CE657" s="5"/>
      <c r="CG657" s="4"/>
      <c r="CH657" s="5"/>
      <c r="CJ657" s="4"/>
      <c r="CK657" s="5"/>
    </row>
    <row r="658" spans="79:89" ht="12.75">
      <c r="CA658" s="4"/>
      <c r="CB658" s="5"/>
      <c r="CD658" s="4"/>
      <c r="CE658" s="5"/>
      <c r="CG658" s="4"/>
      <c r="CH658" s="5"/>
      <c r="CJ658" s="4"/>
      <c r="CK658" s="5"/>
    </row>
    <row r="659" spans="79:89" ht="12.75">
      <c r="CA659" s="4"/>
      <c r="CB659" s="5"/>
      <c r="CD659" s="4"/>
      <c r="CE659" s="5"/>
      <c r="CG659" s="4"/>
      <c r="CH659" s="5"/>
      <c r="CJ659" s="4"/>
      <c r="CK659" s="5"/>
    </row>
    <row r="660" spans="79:89" ht="12.75">
      <c r="CA660" s="4"/>
      <c r="CB660" s="5"/>
      <c r="CD660" s="4"/>
      <c r="CE660" s="5"/>
      <c r="CG660" s="4"/>
      <c r="CH660" s="5"/>
      <c r="CJ660" s="4"/>
      <c r="CK660" s="5"/>
    </row>
    <row r="661" spans="79:89" ht="12.75">
      <c r="CA661" s="4"/>
      <c r="CB661" s="5"/>
      <c r="CD661" s="4"/>
      <c r="CE661" s="5"/>
      <c r="CG661" s="4"/>
      <c r="CH661" s="5"/>
      <c r="CJ661" s="4"/>
      <c r="CK661" s="5"/>
    </row>
    <row r="662" spans="79:89" ht="12.75">
      <c r="CA662" s="4"/>
      <c r="CB662" s="5"/>
      <c r="CD662" s="4"/>
      <c r="CE662" s="5"/>
      <c r="CG662" s="4"/>
      <c r="CH662" s="5"/>
      <c r="CJ662" s="4"/>
      <c r="CK662" s="5"/>
    </row>
    <row r="663" spans="79:89" ht="12.75">
      <c r="CA663" s="4"/>
      <c r="CB663" s="5"/>
      <c r="CD663" s="4"/>
      <c r="CE663" s="5"/>
      <c r="CG663" s="4"/>
      <c r="CH663" s="5"/>
      <c r="CJ663" s="4"/>
      <c r="CK663" s="5"/>
    </row>
    <row r="664" spans="79:89" ht="12.75">
      <c r="CA664" s="4"/>
      <c r="CB664" s="5"/>
      <c r="CD664" s="4"/>
      <c r="CE664" s="5"/>
      <c r="CG664" s="4"/>
      <c r="CH664" s="5"/>
      <c r="CJ664" s="4"/>
      <c r="CK664" s="5"/>
    </row>
    <row r="665" spans="79:89" ht="12.75">
      <c r="CA665" s="4"/>
      <c r="CB665" s="5"/>
      <c r="CD665" s="4"/>
      <c r="CE665" s="5"/>
      <c r="CG665" s="4"/>
      <c r="CH665" s="5"/>
      <c r="CJ665" s="4"/>
      <c r="CK665" s="5"/>
    </row>
    <row r="666" spans="79:89" ht="12.75">
      <c r="CA666" s="4"/>
      <c r="CB666" s="5"/>
      <c r="CD666" s="4"/>
      <c r="CE666" s="5"/>
      <c r="CG666" s="4"/>
      <c r="CH666" s="5"/>
      <c r="CJ666" s="4"/>
      <c r="CK666" s="5"/>
    </row>
    <row r="667" spans="79:89" ht="12.75">
      <c r="CA667" s="4"/>
      <c r="CB667" s="5"/>
      <c r="CD667" s="4"/>
      <c r="CE667" s="5"/>
      <c r="CG667" s="4"/>
      <c r="CH667" s="5"/>
      <c r="CJ667" s="4"/>
      <c r="CK667" s="5"/>
    </row>
    <row r="668" spans="79:89" ht="12.75">
      <c r="CA668" s="4"/>
      <c r="CB668" s="5"/>
      <c r="CD668" s="4"/>
      <c r="CE668" s="5"/>
      <c r="CG668" s="4"/>
      <c r="CH668" s="5"/>
      <c r="CJ668" s="4"/>
      <c r="CK668" s="5"/>
    </row>
    <row r="669" spans="79:89" ht="12.75">
      <c r="CA669" s="4"/>
      <c r="CB669" s="5"/>
      <c r="CD669" s="4"/>
      <c r="CE669" s="5"/>
      <c r="CG669" s="4"/>
      <c r="CH669" s="5"/>
      <c r="CJ669" s="4"/>
      <c r="CK669" s="5"/>
    </row>
    <row r="670" spans="79:89" ht="12.75">
      <c r="CA670" s="4"/>
      <c r="CB670" s="5"/>
      <c r="CD670" s="4"/>
      <c r="CE670" s="5"/>
      <c r="CG670" s="4"/>
      <c r="CH670" s="5"/>
      <c r="CJ670" s="4"/>
      <c r="CK670" s="5"/>
    </row>
    <row r="671" spans="79:89" ht="12.75">
      <c r="CA671" s="4"/>
      <c r="CB671" s="5"/>
      <c r="CD671" s="4"/>
      <c r="CE671" s="5"/>
      <c r="CG671" s="4"/>
      <c r="CH671" s="5"/>
      <c r="CJ671" s="4"/>
      <c r="CK671" s="5"/>
    </row>
    <row r="672" spans="79:89" ht="12.75">
      <c r="CA672" s="4"/>
      <c r="CB672" s="5"/>
      <c r="CD672" s="4"/>
      <c r="CE672" s="5"/>
      <c r="CG672" s="4"/>
      <c r="CH672" s="5"/>
      <c r="CJ672" s="4"/>
      <c r="CK672" s="5"/>
    </row>
    <row r="673" spans="79:89" ht="12.75">
      <c r="CA673" s="4"/>
      <c r="CB673" s="5"/>
      <c r="CD673" s="4"/>
      <c r="CE673" s="5"/>
      <c r="CG673" s="4"/>
      <c r="CH673" s="5"/>
      <c r="CJ673" s="4"/>
      <c r="CK673" s="5"/>
    </row>
    <row r="674" spans="79:89" ht="12.75">
      <c r="CA674" s="4"/>
      <c r="CB674" s="5"/>
      <c r="CD674" s="4"/>
      <c r="CE674" s="5"/>
      <c r="CG674" s="4"/>
      <c r="CH674" s="5"/>
      <c r="CJ674" s="4"/>
      <c r="CK674" s="5"/>
    </row>
    <row r="675" spans="79:89" ht="12.75">
      <c r="CA675" s="4"/>
      <c r="CB675" s="5"/>
      <c r="CD675" s="4"/>
      <c r="CE675" s="5"/>
      <c r="CG675" s="4"/>
      <c r="CH675" s="5"/>
      <c r="CJ675" s="4"/>
      <c r="CK675" s="5"/>
    </row>
    <row r="676" spans="79:89" ht="12.75">
      <c r="CA676" s="4"/>
      <c r="CB676" s="5"/>
      <c r="CD676" s="4"/>
      <c r="CE676" s="5"/>
      <c r="CG676" s="4"/>
      <c r="CH676" s="5"/>
      <c r="CJ676" s="4"/>
      <c r="CK676" s="5"/>
    </row>
    <row r="677" spans="79:89" ht="12.75">
      <c r="CA677" s="4"/>
      <c r="CB677" s="5"/>
      <c r="CD677" s="4"/>
      <c r="CE677" s="5"/>
      <c r="CG677" s="4"/>
      <c r="CH677" s="5"/>
      <c r="CJ677" s="4"/>
      <c r="CK677" s="5"/>
    </row>
    <row r="678" spans="79:89" ht="12.75">
      <c r="CA678" s="4"/>
      <c r="CB678" s="5"/>
      <c r="CD678" s="4"/>
      <c r="CE678" s="5"/>
      <c r="CG678" s="4"/>
      <c r="CH678" s="5"/>
      <c r="CJ678" s="4"/>
      <c r="CK678" s="5"/>
    </row>
    <row r="679" spans="79:89" ht="12.75">
      <c r="CA679" s="4"/>
      <c r="CB679" s="5"/>
      <c r="CD679" s="4"/>
      <c r="CE679" s="5"/>
      <c r="CG679" s="4"/>
      <c r="CH679" s="5"/>
      <c r="CJ679" s="4"/>
      <c r="CK679" s="5"/>
    </row>
    <row r="680" spans="79:89" ht="12.75">
      <c r="CA680" s="4"/>
      <c r="CB680" s="5"/>
      <c r="CD680" s="4"/>
      <c r="CE680" s="5"/>
      <c r="CG680" s="4"/>
      <c r="CH680" s="5"/>
      <c r="CJ680" s="4"/>
      <c r="CK680" s="5"/>
    </row>
    <row r="681" spans="79:89" ht="12.75">
      <c r="CA681" s="4"/>
      <c r="CB681" s="5"/>
      <c r="CD681" s="4"/>
      <c r="CE681" s="5"/>
      <c r="CG681" s="4"/>
      <c r="CH681" s="5"/>
      <c r="CJ681" s="4"/>
      <c r="CK681" s="5"/>
    </row>
    <row r="682" spans="79:89" ht="12.75">
      <c r="CA682" s="4"/>
      <c r="CB682" s="5"/>
      <c r="CD682" s="4"/>
      <c r="CE682" s="5"/>
      <c r="CG682" s="4"/>
      <c r="CH682" s="5"/>
      <c r="CJ682" s="4"/>
      <c r="CK682" s="5"/>
    </row>
    <row r="683" spans="79:89" ht="12.75">
      <c r="CA683" s="4"/>
      <c r="CB683" s="5"/>
      <c r="CD683" s="4"/>
      <c r="CE683" s="5"/>
      <c r="CG683" s="4"/>
      <c r="CH683" s="5"/>
      <c r="CJ683" s="4"/>
      <c r="CK683" s="5"/>
    </row>
    <row r="684" spans="79:89" ht="12.75">
      <c r="CA684" s="4"/>
      <c r="CB684" s="5"/>
      <c r="CD684" s="4"/>
      <c r="CE684" s="5"/>
      <c r="CG684" s="4"/>
      <c r="CH684" s="5"/>
      <c r="CJ684" s="4"/>
      <c r="CK684" s="5"/>
    </row>
    <row r="685" spans="79:89" ht="12.75">
      <c r="CA685" s="4"/>
      <c r="CB685" s="5"/>
      <c r="CD685" s="4"/>
      <c r="CE685" s="5"/>
      <c r="CG685" s="4"/>
      <c r="CH685" s="5"/>
      <c r="CJ685" s="4"/>
      <c r="CK685" s="5"/>
    </row>
    <row r="686" spans="79:89" ht="12.75">
      <c r="CA686" s="4"/>
      <c r="CB686" s="5"/>
      <c r="CD686" s="4"/>
      <c r="CE686" s="5"/>
      <c r="CG686" s="4"/>
      <c r="CH686" s="5"/>
      <c r="CJ686" s="4"/>
      <c r="CK686" s="5"/>
    </row>
    <row r="687" spans="79:89" ht="12.75">
      <c r="CA687" s="4"/>
      <c r="CB687" s="5"/>
      <c r="CD687" s="4"/>
      <c r="CE687" s="5"/>
      <c r="CG687" s="4"/>
      <c r="CH687" s="5"/>
      <c r="CJ687" s="4"/>
      <c r="CK687" s="5"/>
    </row>
    <row r="688" spans="79:89" ht="12.75">
      <c r="CA688" s="4"/>
      <c r="CB688" s="5"/>
      <c r="CD688" s="4"/>
      <c r="CE688" s="5"/>
      <c r="CG688" s="4"/>
      <c r="CH688" s="5"/>
      <c r="CJ688" s="4"/>
      <c r="CK688" s="5"/>
    </row>
    <row r="689" spans="79:89" ht="12.75">
      <c r="CA689" s="4"/>
      <c r="CB689" s="5"/>
      <c r="CD689" s="4"/>
      <c r="CE689" s="5"/>
      <c r="CG689" s="4"/>
      <c r="CH689" s="5"/>
      <c r="CJ689" s="4"/>
      <c r="CK689" s="5"/>
    </row>
    <row r="690" spans="79:89" ht="12.75">
      <c r="CA690" s="4"/>
      <c r="CB690" s="5"/>
      <c r="CD690" s="4"/>
      <c r="CE690" s="5"/>
      <c r="CG690" s="4"/>
      <c r="CH690" s="5"/>
      <c r="CJ690" s="4"/>
      <c r="CK690" s="5"/>
    </row>
    <row r="691" spans="79:89" ht="12.75">
      <c r="CA691" s="4"/>
      <c r="CB691" s="5"/>
      <c r="CD691" s="4"/>
      <c r="CE691" s="5"/>
      <c r="CG691" s="4"/>
      <c r="CH691" s="5"/>
      <c r="CJ691" s="4"/>
      <c r="CK691" s="5"/>
    </row>
    <row r="692" spans="79:89" ht="12.75">
      <c r="CA692" s="4"/>
      <c r="CB692" s="5"/>
      <c r="CD692" s="4"/>
      <c r="CE692" s="5"/>
      <c r="CG692" s="4"/>
      <c r="CH692" s="5"/>
      <c r="CJ692" s="4"/>
      <c r="CK692" s="5"/>
    </row>
    <row r="693" spans="79:89" ht="12.75">
      <c r="CA693" s="4"/>
      <c r="CB693" s="5"/>
      <c r="CD693" s="4"/>
      <c r="CE693" s="5"/>
      <c r="CG693" s="4"/>
      <c r="CH693" s="5"/>
      <c r="CJ693" s="4"/>
      <c r="CK693" s="5"/>
    </row>
    <row r="694" spans="79:89" ht="12.75">
      <c r="CA694" s="4"/>
      <c r="CB694" s="5"/>
      <c r="CD694" s="4"/>
      <c r="CE694" s="5"/>
      <c r="CG694" s="4"/>
      <c r="CH694" s="5"/>
      <c r="CJ694" s="4"/>
      <c r="CK694" s="5"/>
    </row>
    <row r="695" spans="79:89" ht="12.75">
      <c r="CA695" s="4"/>
      <c r="CB695" s="5"/>
      <c r="CD695" s="4"/>
      <c r="CE695" s="5"/>
      <c r="CG695" s="4"/>
      <c r="CH695" s="5"/>
      <c r="CJ695" s="4"/>
      <c r="CK695" s="5"/>
    </row>
    <row r="696" spans="79:89" ht="12.75">
      <c r="CA696" s="4"/>
      <c r="CB696" s="5"/>
      <c r="CD696" s="4"/>
      <c r="CE696" s="5"/>
      <c r="CG696" s="4"/>
      <c r="CH696" s="5"/>
      <c r="CJ696" s="4"/>
      <c r="CK696" s="5"/>
    </row>
    <row r="697" spans="79:89" ht="12.75">
      <c r="CA697" s="4"/>
      <c r="CB697" s="5"/>
      <c r="CD697" s="4"/>
      <c r="CE697" s="5"/>
      <c r="CG697" s="4"/>
      <c r="CH697" s="5"/>
      <c r="CJ697" s="4"/>
      <c r="CK697" s="5"/>
    </row>
    <row r="698" spans="79:89" ht="12.75">
      <c r="CA698" s="4"/>
      <c r="CB698" s="5"/>
      <c r="CD698" s="4"/>
      <c r="CE698" s="5"/>
      <c r="CG698" s="4"/>
      <c r="CH698" s="5"/>
      <c r="CJ698" s="4"/>
      <c r="CK698" s="5"/>
    </row>
    <row r="699" spans="79:89" ht="12.75">
      <c r="CA699" s="4"/>
      <c r="CB699" s="5"/>
      <c r="CD699" s="4"/>
      <c r="CE699" s="5"/>
      <c r="CG699" s="4"/>
      <c r="CH699" s="5"/>
      <c r="CJ699" s="4"/>
      <c r="CK699" s="5"/>
    </row>
    <row r="700" spans="79:89" ht="12.75">
      <c r="CA700" s="4"/>
      <c r="CB700" s="5"/>
      <c r="CD700" s="4"/>
      <c r="CE700" s="5"/>
      <c r="CG700" s="4"/>
      <c r="CH700" s="5"/>
      <c r="CJ700" s="4"/>
      <c r="CK700" s="5"/>
    </row>
    <row r="701" spans="79:89" ht="12.75">
      <c r="CA701" s="4"/>
      <c r="CB701" s="5"/>
      <c r="CD701" s="4"/>
      <c r="CE701" s="5"/>
      <c r="CG701" s="4"/>
      <c r="CH701" s="5"/>
      <c r="CJ701" s="4"/>
      <c r="CK701" s="5"/>
    </row>
    <row r="702" spans="79:89" ht="12.75">
      <c r="CA702" s="4"/>
      <c r="CB702" s="5"/>
      <c r="CD702" s="4"/>
      <c r="CE702" s="5"/>
      <c r="CG702" s="4"/>
      <c r="CH702" s="5"/>
      <c r="CJ702" s="4"/>
      <c r="CK702" s="5"/>
    </row>
    <row r="703" spans="79:89" ht="12.75">
      <c r="CA703" s="4"/>
      <c r="CB703" s="5"/>
      <c r="CD703" s="4"/>
      <c r="CE703" s="5"/>
      <c r="CG703" s="4"/>
      <c r="CH703" s="5"/>
      <c r="CJ703" s="4"/>
      <c r="CK703" s="5"/>
    </row>
    <row r="704" spans="79:89" ht="12.75">
      <c r="CA704" s="4"/>
      <c r="CB704" s="5"/>
      <c r="CD704" s="4"/>
      <c r="CE704" s="5"/>
      <c r="CG704" s="4"/>
      <c r="CH704" s="5"/>
      <c r="CJ704" s="4"/>
      <c r="CK704" s="5"/>
    </row>
    <row r="705" spans="79:89" ht="12.75">
      <c r="CA705" s="4"/>
      <c r="CB705" s="5"/>
      <c r="CD705" s="4"/>
      <c r="CE705" s="5"/>
      <c r="CG705" s="4"/>
      <c r="CH705" s="5"/>
      <c r="CJ705" s="4"/>
      <c r="CK705" s="5"/>
    </row>
    <row r="706" spans="79:89" ht="12.75">
      <c r="CA706" s="4"/>
      <c r="CB706" s="5"/>
      <c r="CD706" s="4"/>
      <c r="CE706" s="5"/>
      <c r="CG706" s="4"/>
      <c r="CH706" s="5"/>
      <c r="CJ706" s="4"/>
      <c r="CK706" s="5"/>
    </row>
    <row r="707" spans="79:89" ht="12.75">
      <c r="CA707" s="4"/>
      <c r="CB707" s="5"/>
      <c r="CD707" s="4"/>
      <c r="CE707" s="5"/>
      <c r="CG707" s="4"/>
      <c r="CH707" s="5"/>
      <c r="CJ707" s="4"/>
      <c r="CK707" s="5"/>
    </row>
    <row r="708" spans="79:89" ht="12.75">
      <c r="CA708" s="4"/>
      <c r="CB708" s="5"/>
      <c r="CD708" s="4"/>
      <c r="CE708" s="5"/>
      <c r="CG708" s="4"/>
      <c r="CH708" s="5"/>
      <c r="CJ708" s="4"/>
      <c r="CK708" s="5"/>
    </row>
    <row r="709" spans="79:89" ht="12.75">
      <c r="CA709" s="4"/>
      <c r="CB709" s="5"/>
      <c r="CD709" s="4"/>
      <c r="CE709" s="5"/>
      <c r="CG709" s="4"/>
      <c r="CH709" s="5"/>
      <c r="CJ709" s="4"/>
      <c r="CK709" s="5"/>
    </row>
    <row r="710" spans="79:89" ht="12.75">
      <c r="CA710" s="4"/>
      <c r="CB710" s="5"/>
      <c r="CD710" s="4"/>
      <c r="CE710" s="5"/>
      <c r="CG710" s="4"/>
      <c r="CH710" s="5"/>
      <c r="CJ710" s="4"/>
      <c r="CK710" s="5"/>
    </row>
    <row r="711" spans="79:89" ht="12.75">
      <c r="CA711" s="4"/>
      <c r="CB711" s="5"/>
      <c r="CD711" s="4"/>
      <c r="CE711" s="5"/>
      <c r="CG711" s="4"/>
      <c r="CH711" s="5"/>
      <c r="CJ711" s="4"/>
      <c r="CK711" s="5"/>
    </row>
    <row r="712" spans="79:89" ht="12.75">
      <c r="CA712" s="4"/>
      <c r="CB712" s="5"/>
      <c r="CD712" s="4"/>
      <c r="CE712" s="5"/>
      <c r="CG712" s="4"/>
      <c r="CH712" s="5"/>
      <c r="CJ712" s="4"/>
      <c r="CK712" s="5"/>
    </row>
    <row r="713" spans="79:89" ht="12.75">
      <c r="CA713" s="4"/>
      <c r="CB713" s="5"/>
      <c r="CD713" s="4"/>
      <c r="CE713" s="5"/>
      <c r="CG713" s="4"/>
      <c r="CH713" s="5"/>
      <c r="CJ713" s="4"/>
      <c r="CK713" s="5"/>
    </row>
    <row r="714" spans="79:89" ht="12.75">
      <c r="CA714" s="4"/>
      <c r="CB714" s="5"/>
      <c r="CD714" s="4"/>
      <c r="CE714" s="5"/>
      <c r="CG714" s="4"/>
      <c r="CH714" s="5"/>
      <c r="CJ714" s="4"/>
      <c r="CK714" s="5"/>
    </row>
    <row r="715" spans="79:89" ht="12.75">
      <c r="CA715" s="4"/>
      <c r="CB715" s="5"/>
      <c r="CD715" s="4"/>
      <c r="CE715" s="5"/>
      <c r="CG715" s="4"/>
      <c r="CH715" s="5"/>
      <c r="CJ715" s="4"/>
      <c r="CK715" s="5"/>
    </row>
    <row r="716" spans="79:89" ht="12.75">
      <c r="CA716" s="4"/>
      <c r="CB716" s="5"/>
      <c r="CD716" s="4"/>
      <c r="CE716" s="5"/>
      <c r="CG716" s="4"/>
      <c r="CH716" s="5"/>
      <c r="CJ716" s="4"/>
      <c r="CK716" s="5"/>
    </row>
    <row r="717" spans="79:89" ht="12.75">
      <c r="CA717" s="4"/>
      <c r="CB717" s="5"/>
      <c r="CD717" s="4"/>
      <c r="CE717" s="5"/>
      <c r="CG717" s="4"/>
      <c r="CH717" s="5"/>
      <c r="CJ717" s="4"/>
      <c r="CK717" s="5"/>
    </row>
    <row r="718" spans="79:89" ht="12.75">
      <c r="CA718" s="4"/>
      <c r="CB718" s="5"/>
      <c r="CD718" s="4"/>
      <c r="CE718" s="5"/>
      <c r="CG718" s="4"/>
      <c r="CH718" s="5"/>
      <c r="CJ718" s="4"/>
      <c r="CK718" s="5"/>
    </row>
    <row r="719" spans="79:89" ht="12.75">
      <c r="CA719" s="4"/>
      <c r="CB719" s="5"/>
      <c r="CD719" s="4"/>
      <c r="CE719" s="5"/>
      <c r="CG719" s="4"/>
      <c r="CH719" s="5"/>
      <c r="CJ719" s="4"/>
      <c r="CK719" s="5"/>
    </row>
    <row r="720" spans="79:89" ht="12.75">
      <c r="CA720" s="4"/>
      <c r="CB720" s="5"/>
      <c r="CD720" s="4"/>
      <c r="CE720" s="5"/>
      <c r="CG720" s="4"/>
      <c r="CH720" s="5"/>
      <c r="CJ720" s="4"/>
      <c r="CK720" s="5"/>
    </row>
    <row r="721" spans="79:89" ht="12.75">
      <c r="CA721" s="4"/>
      <c r="CB721" s="5"/>
      <c r="CD721" s="4"/>
      <c r="CE721" s="5"/>
      <c r="CG721" s="4"/>
      <c r="CH721" s="5"/>
      <c r="CJ721" s="4"/>
      <c r="CK721" s="5"/>
    </row>
    <row r="722" spans="79:89" ht="12.75">
      <c r="CA722" s="4"/>
      <c r="CB722" s="5"/>
      <c r="CD722" s="4"/>
      <c r="CE722" s="5"/>
      <c r="CG722" s="4"/>
      <c r="CH722" s="5"/>
      <c r="CJ722" s="4"/>
      <c r="CK722" s="5"/>
    </row>
    <row r="723" spans="79:89" ht="12.75">
      <c r="CA723" s="4"/>
      <c r="CB723" s="5"/>
      <c r="CD723" s="4"/>
      <c r="CE723" s="5"/>
      <c r="CG723" s="4"/>
      <c r="CH723" s="5"/>
      <c r="CJ723" s="4"/>
      <c r="CK723" s="5"/>
    </row>
    <row r="724" spans="79:89" ht="12.75">
      <c r="CA724" s="4"/>
      <c r="CB724" s="5"/>
      <c r="CD724" s="4"/>
      <c r="CE724" s="5"/>
      <c r="CG724" s="4"/>
      <c r="CH724" s="5"/>
      <c r="CJ724" s="4"/>
      <c r="CK724" s="5"/>
    </row>
    <row r="725" spans="79:89" ht="12.75">
      <c r="CA725" s="4"/>
      <c r="CB725" s="5"/>
      <c r="CD725" s="4"/>
      <c r="CE725" s="5"/>
      <c r="CG725" s="4"/>
      <c r="CH725" s="5"/>
      <c r="CJ725" s="4"/>
      <c r="CK725" s="5"/>
    </row>
    <row r="726" spans="79:89" ht="12.75">
      <c r="CA726" s="4"/>
      <c r="CB726" s="5"/>
      <c r="CD726" s="4"/>
      <c r="CE726" s="5"/>
      <c r="CG726" s="4"/>
      <c r="CH726" s="5"/>
      <c r="CJ726" s="4"/>
      <c r="CK726" s="5"/>
    </row>
    <row r="727" spans="79:89" ht="12.75">
      <c r="CA727" s="4"/>
      <c r="CB727" s="5"/>
      <c r="CD727" s="4"/>
      <c r="CE727" s="5"/>
      <c r="CG727" s="4"/>
      <c r="CH727" s="5"/>
      <c r="CJ727" s="4"/>
      <c r="CK727" s="5"/>
    </row>
    <row r="728" spans="79:89" ht="12.75">
      <c r="CA728" s="4"/>
      <c r="CB728" s="5"/>
      <c r="CD728" s="4"/>
      <c r="CE728" s="5"/>
      <c r="CG728" s="4"/>
      <c r="CH728" s="5"/>
      <c r="CJ728" s="4"/>
      <c r="CK728" s="5"/>
    </row>
    <row r="729" spans="79:89" ht="12.75">
      <c r="CA729" s="4"/>
      <c r="CB729" s="5"/>
      <c r="CD729" s="4"/>
      <c r="CE729" s="5"/>
      <c r="CG729" s="4"/>
      <c r="CH729" s="5"/>
      <c r="CJ729" s="4"/>
      <c r="CK729" s="5"/>
    </row>
    <row r="730" spans="79:89" ht="12.75">
      <c r="CA730" s="4"/>
      <c r="CB730" s="5"/>
      <c r="CD730" s="4"/>
      <c r="CE730" s="5"/>
      <c r="CG730" s="4"/>
      <c r="CH730" s="5"/>
      <c r="CJ730" s="4"/>
      <c r="CK730" s="5"/>
    </row>
    <row r="731" spans="79:89" ht="12.75">
      <c r="CA731" s="4"/>
      <c r="CB731" s="5"/>
      <c r="CD731" s="4"/>
      <c r="CE731" s="5"/>
      <c r="CG731" s="4"/>
      <c r="CH731" s="5"/>
      <c r="CJ731" s="4"/>
      <c r="CK731" s="5"/>
    </row>
    <row r="732" spans="79:89" ht="12.75">
      <c r="CA732" s="4"/>
      <c r="CB732" s="5"/>
      <c r="CD732" s="4"/>
      <c r="CE732" s="5"/>
      <c r="CG732" s="4"/>
      <c r="CH732" s="5"/>
      <c r="CJ732" s="4"/>
      <c r="CK732" s="5"/>
    </row>
    <row r="733" spans="79:89" ht="12.75">
      <c r="CA733" s="4"/>
      <c r="CB733" s="5"/>
      <c r="CD733" s="4"/>
      <c r="CE733" s="5"/>
      <c r="CG733" s="4"/>
      <c r="CH733" s="5"/>
      <c r="CJ733" s="4"/>
      <c r="CK733" s="5"/>
    </row>
    <row r="734" spans="79:89" ht="12.75">
      <c r="CA734" s="4"/>
      <c r="CB734" s="5"/>
      <c r="CD734" s="4"/>
      <c r="CE734" s="5"/>
      <c r="CG734" s="4"/>
      <c r="CH734" s="5"/>
      <c r="CJ734" s="4"/>
      <c r="CK734" s="5"/>
    </row>
    <row r="735" spans="79:89" ht="12.75">
      <c r="CA735" s="4"/>
      <c r="CB735" s="5"/>
      <c r="CD735" s="4"/>
      <c r="CE735" s="5"/>
      <c r="CG735" s="4"/>
      <c r="CH735" s="5"/>
      <c r="CJ735" s="4"/>
      <c r="CK735" s="5"/>
    </row>
    <row r="736" spans="79:89" ht="12.75">
      <c r="CA736" s="4"/>
      <c r="CB736" s="5"/>
      <c r="CD736" s="4"/>
      <c r="CE736" s="5"/>
      <c r="CG736" s="4"/>
      <c r="CH736" s="5"/>
      <c r="CJ736" s="4"/>
      <c r="CK736" s="5"/>
    </row>
    <row r="737" spans="79:89" ht="12.75">
      <c r="CA737" s="4"/>
      <c r="CB737" s="5"/>
      <c r="CD737" s="4"/>
      <c r="CE737" s="5"/>
      <c r="CG737" s="4"/>
      <c r="CH737" s="5"/>
      <c r="CJ737" s="4"/>
      <c r="CK737" s="5"/>
    </row>
    <row r="738" spans="79:89" ht="12.75">
      <c r="CA738" s="4"/>
      <c r="CB738" s="5"/>
      <c r="CD738" s="4"/>
      <c r="CE738" s="5"/>
      <c r="CG738" s="4"/>
      <c r="CH738" s="5"/>
      <c r="CJ738" s="4"/>
      <c r="CK738" s="5"/>
    </row>
    <row r="739" spans="79:89" ht="12.75">
      <c r="CA739" s="4"/>
      <c r="CB739" s="5"/>
      <c r="CD739" s="4"/>
      <c r="CE739" s="5"/>
      <c r="CG739" s="4"/>
      <c r="CH739" s="5"/>
      <c r="CJ739" s="4"/>
      <c r="CK739" s="5"/>
    </row>
    <row r="740" spans="79:89" ht="12.75">
      <c r="CA740" s="4"/>
      <c r="CB740" s="5"/>
      <c r="CD740" s="4"/>
      <c r="CE740" s="5"/>
      <c r="CG740" s="4"/>
      <c r="CH740" s="5"/>
      <c r="CJ740" s="4"/>
      <c r="CK740" s="5"/>
    </row>
    <row r="741" spans="79:89" ht="12.75">
      <c r="CA741" s="4"/>
      <c r="CB741" s="5"/>
      <c r="CD741" s="4"/>
      <c r="CE741" s="5"/>
      <c r="CG741" s="4"/>
      <c r="CH741" s="5"/>
      <c r="CJ741" s="4"/>
      <c r="CK741" s="5"/>
    </row>
    <row r="742" spans="79:89" ht="12.75">
      <c r="CA742" s="4"/>
      <c r="CB742" s="5"/>
      <c r="CD742" s="4"/>
      <c r="CE742" s="5"/>
      <c r="CG742" s="4"/>
      <c r="CH742" s="5"/>
      <c r="CJ742" s="4"/>
      <c r="CK742" s="5"/>
    </row>
    <row r="743" spans="79:89" ht="12.75">
      <c r="CA743" s="4"/>
      <c r="CB743" s="5"/>
      <c r="CD743" s="4"/>
      <c r="CE743" s="5"/>
      <c r="CG743" s="4"/>
      <c r="CH743" s="5"/>
      <c r="CJ743" s="4"/>
      <c r="CK743" s="5"/>
    </row>
    <row r="744" spans="79:89" ht="12.75">
      <c r="CA744" s="4"/>
      <c r="CB744" s="5"/>
      <c r="CD744" s="4"/>
      <c r="CE744" s="5"/>
      <c r="CG744" s="4"/>
      <c r="CH744" s="5"/>
      <c r="CJ744" s="4"/>
      <c r="CK744" s="5"/>
    </row>
    <row r="745" spans="79:89" ht="12.75">
      <c r="CA745" s="4"/>
      <c r="CB745" s="5"/>
      <c r="CD745" s="4"/>
      <c r="CE745" s="5"/>
      <c r="CG745" s="4"/>
      <c r="CH745" s="5"/>
      <c r="CJ745" s="4"/>
      <c r="CK745" s="5"/>
    </row>
    <row r="746" spans="79:89" ht="12.75">
      <c r="CA746" s="4"/>
      <c r="CB746" s="5"/>
      <c r="CD746" s="4"/>
      <c r="CE746" s="5"/>
      <c r="CG746" s="4"/>
      <c r="CH746" s="5"/>
      <c r="CJ746" s="4"/>
      <c r="CK746" s="5"/>
    </row>
    <row r="747" spans="79:89" ht="12.75">
      <c r="CA747" s="4"/>
      <c r="CB747" s="5"/>
      <c r="CD747" s="4"/>
      <c r="CE747" s="5"/>
      <c r="CG747" s="4"/>
      <c r="CH747" s="5"/>
      <c r="CJ747" s="4"/>
      <c r="CK747" s="5"/>
    </row>
    <row r="748" spans="79:89" ht="12.75">
      <c r="CA748" s="4"/>
      <c r="CB748" s="5"/>
      <c r="CD748" s="4"/>
      <c r="CE748" s="5"/>
      <c r="CG748" s="4"/>
      <c r="CH748" s="5"/>
      <c r="CJ748" s="4"/>
      <c r="CK748" s="5"/>
    </row>
    <row r="749" spans="79:89" ht="12.75">
      <c r="CA749" s="4"/>
      <c r="CB749" s="5"/>
      <c r="CD749" s="4"/>
      <c r="CE749" s="5"/>
      <c r="CG749" s="4"/>
      <c r="CH749" s="5"/>
      <c r="CJ749" s="4"/>
      <c r="CK749" s="5"/>
    </row>
    <row r="750" spans="79:89" ht="12.75">
      <c r="CA750" s="4"/>
      <c r="CB750" s="5"/>
      <c r="CD750" s="4"/>
      <c r="CE750" s="5"/>
      <c r="CG750" s="4"/>
      <c r="CH750" s="5"/>
      <c r="CJ750" s="4"/>
      <c r="CK750" s="5"/>
    </row>
    <row r="751" spans="79:89" ht="12.75">
      <c r="CA751" s="4"/>
      <c r="CB751" s="5"/>
      <c r="CD751" s="4"/>
      <c r="CE751" s="5"/>
      <c r="CG751" s="4"/>
      <c r="CH751" s="5"/>
      <c r="CJ751" s="4"/>
      <c r="CK751" s="5"/>
    </row>
    <row r="752" spans="79:89" ht="12.75">
      <c r="CA752" s="4"/>
      <c r="CB752" s="5"/>
      <c r="CD752" s="4"/>
      <c r="CE752" s="5"/>
      <c r="CG752" s="4"/>
      <c r="CH752" s="5"/>
      <c r="CJ752" s="4"/>
      <c r="CK752" s="5"/>
    </row>
    <row r="753" spans="79:89" ht="12.75">
      <c r="CA753" s="4"/>
      <c r="CB753" s="5"/>
      <c r="CD753" s="4"/>
      <c r="CE753" s="5"/>
      <c r="CG753" s="4"/>
      <c r="CH753" s="5"/>
      <c r="CJ753" s="4"/>
      <c r="CK753" s="5"/>
    </row>
    <row r="754" spans="79:89" ht="12.75">
      <c r="CA754" s="4"/>
      <c r="CB754" s="5"/>
      <c r="CD754" s="4"/>
      <c r="CE754" s="5"/>
      <c r="CG754" s="4"/>
      <c r="CH754" s="5"/>
      <c r="CJ754" s="4"/>
      <c r="CK754" s="5"/>
    </row>
    <row r="755" spans="79:89" ht="12.75">
      <c r="CA755" s="4"/>
      <c r="CB755" s="5"/>
      <c r="CD755" s="4"/>
      <c r="CE755" s="5"/>
      <c r="CG755" s="4"/>
      <c r="CH755" s="5"/>
      <c r="CJ755" s="4"/>
      <c r="CK755" s="5"/>
    </row>
    <row r="756" spans="79:89" ht="12.75">
      <c r="CA756" s="4"/>
      <c r="CB756" s="5"/>
      <c r="CD756" s="4"/>
      <c r="CE756" s="5"/>
      <c r="CG756" s="4"/>
      <c r="CH756" s="5"/>
      <c r="CJ756" s="4"/>
      <c r="CK756" s="5"/>
    </row>
    <row r="757" spans="79:89" ht="12.75">
      <c r="CA757" s="4"/>
      <c r="CB757" s="5"/>
      <c r="CD757" s="4"/>
      <c r="CE757" s="5"/>
      <c r="CG757" s="4"/>
      <c r="CH757" s="5"/>
      <c r="CJ757" s="4"/>
      <c r="CK757" s="5"/>
    </row>
    <row r="758" spans="79:89" ht="12.75">
      <c r="CA758" s="4"/>
      <c r="CB758" s="5"/>
      <c r="CD758" s="4"/>
      <c r="CE758" s="5"/>
      <c r="CG758" s="4"/>
      <c r="CH758" s="5"/>
      <c r="CJ758" s="4"/>
      <c r="CK758" s="5"/>
    </row>
    <row r="759" spans="79:89" ht="12.75">
      <c r="CA759" s="4"/>
      <c r="CB759" s="5"/>
      <c r="CD759" s="4"/>
      <c r="CE759" s="5"/>
      <c r="CG759" s="4"/>
      <c r="CH759" s="5"/>
      <c r="CJ759" s="4"/>
      <c r="CK759" s="5"/>
    </row>
    <row r="760" spans="79:89" ht="12.75">
      <c r="CA760" s="4"/>
      <c r="CB760" s="5"/>
      <c r="CD760" s="4"/>
      <c r="CE760" s="5"/>
      <c r="CG760" s="4"/>
      <c r="CH760" s="5"/>
      <c r="CJ760" s="4"/>
      <c r="CK760" s="5"/>
    </row>
    <row r="761" spans="79:89" ht="12.75">
      <c r="CA761" s="4"/>
      <c r="CB761" s="5"/>
      <c r="CD761" s="4"/>
      <c r="CE761" s="5"/>
      <c r="CG761" s="4"/>
      <c r="CH761" s="5"/>
      <c r="CJ761" s="4"/>
      <c r="CK761" s="5"/>
    </row>
    <row r="762" spans="79:89" ht="12.75">
      <c r="CA762" s="4"/>
      <c r="CB762" s="5"/>
      <c r="CD762" s="4"/>
      <c r="CE762" s="5"/>
      <c r="CG762" s="4"/>
      <c r="CH762" s="5"/>
      <c r="CJ762" s="4"/>
      <c r="CK762" s="5"/>
    </row>
    <row r="763" spans="79:89" ht="12.75">
      <c r="CA763" s="4"/>
      <c r="CB763" s="5"/>
      <c r="CD763" s="4"/>
      <c r="CE763" s="5"/>
      <c r="CG763" s="4"/>
      <c r="CH763" s="5"/>
      <c r="CJ763" s="4"/>
      <c r="CK763" s="5"/>
    </row>
    <row r="764" spans="79:89" ht="12.75">
      <c r="CA764" s="4"/>
      <c r="CB764" s="5"/>
      <c r="CD764" s="4"/>
      <c r="CE764" s="5"/>
      <c r="CG764" s="4"/>
      <c r="CH764" s="5"/>
      <c r="CJ764" s="4"/>
      <c r="CK764" s="5"/>
    </row>
    <row r="765" spans="79:89" ht="12.75">
      <c r="CA765" s="4"/>
      <c r="CB765" s="5"/>
      <c r="CD765" s="4"/>
      <c r="CE765" s="5"/>
      <c r="CG765" s="4"/>
      <c r="CH765" s="5"/>
      <c r="CJ765" s="4"/>
      <c r="CK765" s="5"/>
    </row>
    <row r="766" spans="79:89" ht="12.75">
      <c r="CA766" s="4"/>
      <c r="CB766" s="5"/>
      <c r="CD766" s="4"/>
      <c r="CE766" s="5"/>
      <c r="CG766" s="4"/>
      <c r="CH766" s="5"/>
      <c r="CJ766" s="4"/>
      <c r="CK766" s="5"/>
    </row>
    <row r="767" spans="79:89" ht="12.75">
      <c r="CA767" s="4"/>
      <c r="CB767" s="5"/>
      <c r="CD767" s="4"/>
      <c r="CE767" s="5"/>
      <c r="CG767" s="4"/>
      <c r="CH767" s="5"/>
      <c r="CJ767" s="4"/>
      <c r="CK767" s="5"/>
    </row>
    <row r="768" spans="79:89" ht="12.75">
      <c r="CA768" s="4"/>
      <c r="CB768" s="5"/>
      <c r="CD768" s="4"/>
      <c r="CE768" s="5"/>
      <c r="CG768" s="4"/>
      <c r="CH768" s="5"/>
      <c r="CJ768" s="4"/>
      <c r="CK768" s="5"/>
    </row>
    <row r="769" spans="79:89" ht="12.75">
      <c r="CA769" s="4"/>
      <c r="CB769" s="5"/>
      <c r="CD769" s="4"/>
      <c r="CE769" s="5"/>
      <c r="CG769" s="4"/>
      <c r="CH769" s="5"/>
      <c r="CJ769" s="4"/>
      <c r="CK769" s="5"/>
    </row>
    <row r="770" spans="79:89" ht="12.75">
      <c r="CA770" s="4"/>
      <c r="CB770" s="5"/>
      <c r="CD770" s="4"/>
      <c r="CE770" s="5"/>
      <c r="CG770" s="4"/>
      <c r="CH770" s="5"/>
      <c r="CJ770" s="4"/>
      <c r="CK770" s="5"/>
    </row>
    <row r="771" spans="79:89" ht="12.75">
      <c r="CA771" s="4"/>
      <c r="CB771" s="5"/>
      <c r="CD771" s="4"/>
      <c r="CE771" s="5"/>
      <c r="CG771" s="4"/>
      <c r="CH771" s="5"/>
      <c r="CJ771" s="4"/>
      <c r="CK771" s="5"/>
    </row>
    <row r="772" spans="79:89" ht="12.75">
      <c r="CA772" s="4"/>
      <c r="CB772" s="5"/>
      <c r="CD772" s="4"/>
      <c r="CE772" s="5"/>
      <c r="CG772" s="4"/>
      <c r="CH772" s="5"/>
      <c r="CJ772" s="4"/>
      <c r="CK772" s="5"/>
    </row>
    <row r="773" spans="79:89" ht="12.75">
      <c r="CA773" s="4"/>
      <c r="CB773" s="5"/>
      <c r="CD773" s="4"/>
      <c r="CE773" s="5"/>
      <c r="CG773" s="4"/>
      <c r="CH773" s="5"/>
      <c r="CJ773" s="4"/>
      <c r="CK773" s="5"/>
    </row>
    <row r="774" spans="79:89" ht="12.75">
      <c r="CA774" s="4"/>
      <c r="CB774" s="5"/>
      <c r="CD774" s="4"/>
      <c r="CE774" s="5"/>
      <c r="CG774" s="4"/>
      <c r="CH774" s="5"/>
      <c r="CJ774" s="4"/>
      <c r="CK774" s="5"/>
    </row>
    <row r="775" spans="79:89" ht="12.75">
      <c r="CA775" s="4"/>
      <c r="CB775" s="5"/>
      <c r="CD775" s="4"/>
      <c r="CE775" s="5"/>
      <c r="CG775" s="4"/>
      <c r="CH775" s="5"/>
      <c r="CJ775" s="4"/>
      <c r="CK775" s="5"/>
    </row>
    <row r="776" spans="79:89" ht="12.75">
      <c r="CA776" s="4"/>
      <c r="CB776" s="5"/>
      <c r="CD776" s="4"/>
      <c r="CE776" s="5"/>
      <c r="CG776" s="4"/>
      <c r="CH776" s="5"/>
      <c r="CJ776" s="4"/>
      <c r="CK776" s="5"/>
    </row>
    <row r="777" spans="79:89" ht="12.75">
      <c r="CA777" s="4"/>
      <c r="CB777" s="5"/>
      <c r="CD777" s="4"/>
      <c r="CE777" s="5"/>
      <c r="CG777" s="4"/>
      <c r="CH777" s="5"/>
      <c r="CJ777" s="4"/>
      <c r="CK777" s="5"/>
    </row>
    <row r="778" spans="79:89" ht="12.75">
      <c r="CA778" s="4"/>
      <c r="CB778" s="5"/>
      <c r="CD778" s="4"/>
      <c r="CE778" s="5"/>
      <c r="CG778" s="4"/>
      <c r="CH778" s="5"/>
      <c r="CJ778" s="4"/>
      <c r="CK778" s="5"/>
    </row>
    <row r="779" spans="79:89" ht="12.75">
      <c r="CA779" s="4"/>
      <c r="CB779" s="5"/>
      <c r="CD779" s="4"/>
      <c r="CE779" s="5"/>
      <c r="CG779" s="4"/>
      <c r="CH779" s="5"/>
      <c r="CJ779" s="4"/>
      <c r="CK779" s="5"/>
    </row>
    <row r="780" spans="79:89" ht="12.75">
      <c r="CA780" s="4"/>
      <c r="CB780" s="5"/>
      <c r="CD780" s="4"/>
      <c r="CE780" s="5"/>
      <c r="CG780" s="4"/>
      <c r="CH780" s="5"/>
      <c r="CJ780" s="4"/>
      <c r="CK780" s="5"/>
    </row>
    <row r="781" spans="79:89" ht="12.75">
      <c r="CA781" s="4"/>
      <c r="CB781" s="5"/>
      <c r="CD781" s="4"/>
      <c r="CE781" s="5"/>
      <c r="CG781" s="4"/>
      <c r="CH781" s="5"/>
      <c r="CJ781" s="4"/>
      <c r="CK781" s="5"/>
    </row>
    <row r="782" spans="79:89" ht="12.75">
      <c r="CA782" s="4"/>
      <c r="CB782" s="5"/>
      <c r="CD782" s="4"/>
      <c r="CE782" s="5"/>
      <c r="CG782" s="4"/>
      <c r="CH782" s="5"/>
      <c r="CJ782" s="4"/>
      <c r="CK782" s="5"/>
    </row>
    <row r="783" spans="79:89" ht="12.75">
      <c r="CA783" s="4"/>
      <c r="CB783" s="5"/>
      <c r="CD783" s="4"/>
      <c r="CE783" s="5"/>
      <c r="CG783" s="4"/>
      <c r="CH783" s="5"/>
      <c r="CJ783" s="4"/>
      <c r="CK783" s="5"/>
    </row>
    <row r="784" spans="79:89" ht="12.75">
      <c r="CA784" s="4"/>
      <c r="CB784" s="5"/>
      <c r="CD784" s="4"/>
      <c r="CE784" s="5"/>
      <c r="CG784" s="4"/>
      <c r="CH784" s="5"/>
      <c r="CJ784" s="4"/>
      <c r="CK784" s="5"/>
    </row>
    <row r="785" spans="79:89" ht="12.75">
      <c r="CA785" s="4"/>
      <c r="CB785" s="5"/>
      <c r="CD785" s="4"/>
      <c r="CE785" s="5"/>
      <c r="CG785" s="4"/>
      <c r="CH785" s="5"/>
      <c r="CJ785" s="4"/>
      <c r="CK785" s="5"/>
    </row>
    <row r="786" spans="79:89" ht="12.75">
      <c r="CA786" s="4"/>
      <c r="CB786" s="5"/>
      <c r="CD786" s="4"/>
      <c r="CE786" s="5"/>
      <c r="CG786" s="4"/>
      <c r="CH786" s="5"/>
      <c r="CJ786" s="4"/>
      <c r="CK786" s="5"/>
    </row>
    <row r="787" spans="79:89" ht="12.75">
      <c r="CA787" s="4"/>
      <c r="CB787" s="5"/>
      <c r="CD787" s="4"/>
      <c r="CE787" s="5"/>
      <c r="CG787" s="4"/>
      <c r="CH787" s="5"/>
      <c r="CJ787" s="4"/>
      <c r="CK787" s="5"/>
    </row>
    <row r="788" spans="79:89" ht="12.75">
      <c r="CA788" s="4"/>
      <c r="CB788" s="5"/>
      <c r="CD788" s="4"/>
      <c r="CE788" s="5"/>
      <c r="CG788" s="4"/>
      <c r="CH788" s="5"/>
      <c r="CJ788" s="4"/>
      <c r="CK788" s="5"/>
    </row>
    <row r="789" spans="79:89" ht="12.75">
      <c r="CA789" s="4"/>
      <c r="CB789" s="5"/>
      <c r="CD789" s="4"/>
      <c r="CE789" s="5"/>
      <c r="CG789" s="4"/>
      <c r="CH789" s="5"/>
      <c r="CJ789" s="4"/>
      <c r="CK789" s="5"/>
    </row>
    <row r="790" spans="79:89" ht="12.75">
      <c r="CA790" s="4"/>
      <c r="CB790" s="5"/>
      <c r="CD790" s="4"/>
      <c r="CE790" s="5"/>
      <c r="CG790" s="4"/>
      <c r="CH790" s="5"/>
      <c r="CJ790" s="4"/>
      <c r="CK790" s="5"/>
    </row>
    <row r="791" spans="79:89" ht="12.75">
      <c r="CA791" s="4"/>
      <c r="CB791" s="5"/>
      <c r="CD791" s="4"/>
      <c r="CE791" s="5"/>
      <c r="CG791" s="4"/>
      <c r="CH791" s="5"/>
      <c r="CJ791" s="4"/>
      <c r="CK791" s="5"/>
    </row>
    <row r="792" spans="79:89" ht="12.75">
      <c r="CA792" s="4"/>
      <c r="CB792" s="5"/>
      <c r="CD792" s="4"/>
      <c r="CE792" s="5"/>
      <c r="CG792" s="4"/>
      <c r="CH792" s="5"/>
      <c r="CJ792" s="4"/>
      <c r="CK792" s="5"/>
    </row>
    <row r="793" spans="79:89" ht="12.75">
      <c r="CA793" s="4"/>
      <c r="CB793" s="5"/>
      <c r="CD793" s="4"/>
      <c r="CE793" s="5"/>
      <c r="CG793" s="4"/>
      <c r="CH793" s="5"/>
      <c r="CJ793" s="4"/>
      <c r="CK793" s="5"/>
    </row>
    <row r="794" spans="79:89" ht="12.75">
      <c r="CA794" s="4"/>
      <c r="CB794" s="5"/>
      <c r="CD794" s="4"/>
      <c r="CE794" s="5"/>
      <c r="CG794" s="4"/>
      <c r="CH794" s="5"/>
      <c r="CJ794" s="4"/>
      <c r="CK794" s="5"/>
    </row>
    <row r="795" spans="79:89" ht="12.75">
      <c r="CA795" s="4"/>
      <c r="CB795" s="5"/>
      <c r="CD795" s="4"/>
      <c r="CE795" s="5"/>
      <c r="CG795" s="4"/>
      <c r="CH795" s="5"/>
      <c r="CJ795" s="4"/>
      <c r="CK795" s="5"/>
    </row>
    <row r="796" spans="79:89" ht="12.75">
      <c r="CA796" s="4"/>
      <c r="CB796" s="5"/>
      <c r="CD796" s="4"/>
      <c r="CE796" s="5"/>
      <c r="CG796" s="4"/>
      <c r="CH796" s="5"/>
      <c r="CJ796" s="4"/>
      <c r="CK796" s="5"/>
    </row>
    <row r="797" spans="79:89" ht="12.75">
      <c r="CA797" s="4"/>
      <c r="CB797" s="5"/>
      <c r="CD797" s="4"/>
      <c r="CE797" s="5"/>
      <c r="CG797" s="4"/>
      <c r="CH797" s="5"/>
      <c r="CJ797" s="4"/>
      <c r="CK797" s="5"/>
    </row>
    <row r="798" spans="79:89" ht="12.75">
      <c r="CA798" s="4"/>
      <c r="CB798" s="5"/>
      <c r="CD798" s="4"/>
      <c r="CE798" s="5"/>
      <c r="CG798" s="4"/>
      <c r="CH798" s="5"/>
      <c r="CJ798" s="4"/>
      <c r="CK798" s="5"/>
    </row>
    <row r="799" spans="79:89" ht="12.75">
      <c r="CA799" s="4"/>
      <c r="CB799" s="5"/>
      <c r="CD799" s="4"/>
      <c r="CE799" s="5"/>
      <c r="CG799" s="4"/>
      <c r="CH799" s="5"/>
      <c r="CJ799" s="4"/>
      <c r="CK799" s="5"/>
    </row>
    <row r="800" spans="79:89" ht="12.75">
      <c r="CA800" s="4"/>
      <c r="CB800" s="5"/>
      <c r="CD800" s="4"/>
      <c r="CE800" s="5"/>
      <c r="CG800" s="4"/>
      <c r="CH800" s="5"/>
      <c r="CJ800" s="4"/>
      <c r="CK800" s="5"/>
    </row>
    <row r="801" spans="79:89" ht="12.75">
      <c r="CA801" s="4"/>
      <c r="CB801" s="5"/>
      <c r="CD801" s="4"/>
      <c r="CE801" s="5"/>
      <c r="CG801" s="4"/>
      <c r="CH801" s="5"/>
      <c r="CJ801" s="4"/>
      <c r="CK801" s="5"/>
    </row>
    <row r="802" spans="79:89" ht="12.75">
      <c r="CA802" s="4"/>
      <c r="CB802" s="5"/>
      <c r="CD802" s="4"/>
      <c r="CE802" s="5"/>
      <c r="CG802" s="4"/>
      <c r="CH802" s="5"/>
      <c r="CJ802" s="4"/>
      <c r="CK802" s="5"/>
    </row>
    <row r="803" spans="79:89" ht="12.75">
      <c r="CA803" s="4"/>
      <c r="CB803" s="5"/>
      <c r="CD803" s="4"/>
      <c r="CE803" s="5"/>
      <c r="CG803" s="4"/>
      <c r="CH803" s="5"/>
      <c r="CJ803" s="4"/>
      <c r="CK803" s="5"/>
    </row>
    <row r="804" spans="79:89" ht="12.75">
      <c r="CA804" s="4"/>
      <c r="CB804" s="5"/>
      <c r="CD804" s="4"/>
      <c r="CE804" s="5"/>
      <c r="CG804" s="4"/>
      <c r="CH804" s="5"/>
      <c r="CJ804" s="4"/>
      <c r="CK804" s="5"/>
    </row>
    <row r="805" spans="79:89" ht="12.75">
      <c r="CA805" s="4"/>
      <c r="CB805" s="5"/>
      <c r="CD805" s="4"/>
      <c r="CE805" s="5"/>
      <c r="CG805" s="4"/>
      <c r="CH805" s="5"/>
      <c r="CJ805" s="4"/>
      <c r="CK805" s="5"/>
    </row>
    <row r="806" spans="79:89" ht="12.75">
      <c r="CA806" s="4"/>
      <c r="CB806" s="5"/>
      <c r="CD806" s="4"/>
      <c r="CE806" s="5"/>
      <c r="CG806" s="4"/>
      <c r="CH806" s="5"/>
      <c r="CJ806" s="4"/>
      <c r="CK806" s="5"/>
    </row>
    <row r="807" spans="79:89" ht="12.75">
      <c r="CA807" s="4"/>
      <c r="CB807" s="5"/>
      <c r="CD807" s="4"/>
      <c r="CE807" s="5"/>
      <c r="CG807" s="4"/>
      <c r="CH807" s="5"/>
      <c r="CJ807" s="4"/>
      <c r="CK807" s="5"/>
    </row>
    <row r="808" spans="79:89" ht="12.75">
      <c r="CA808" s="4"/>
      <c r="CB808" s="5"/>
      <c r="CD808" s="4"/>
      <c r="CE808" s="5"/>
      <c r="CG808" s="4"/>
      <c r="CH808" s="5"/>
      <c r="CJ808" s="4"/>
      <c r="CK808" s="5"/>
    </row>
    <row r="809" spans="79:89" ht="12.75">
      <c r="CA809" s="4"/>
      <c r="CB809" s="5"/>
      <c r="CD809" s="4"/>
      <c r="CE809" s="5"/>
      <c r="CG809" s="4"/>
      <c r="CH809" s="5"/>
      <c r="CJ809" s="4"/>
      <c r="CK809" s="5"/>
    </row>
    <row r="810" spans="79:89" ht="12.75">
      <c r="CA810" s="4"/>
      <c r="CB810" s="5"/>
      <c r="CD810" s="4"/>
      <c r="CE810" s="5"/>
      <c r="CG810" s="4"/>
      <c r="CH810" s="5"/>
      <c r="CJ810" s="4"/>
      <c r="CK810" s="5"/>
    </row>
    <row r="811" spans="79:89" ht="12.75">
      <c r="CA811" s="4"/>
      <c r="CB811" s="5"/>
      <c r="CD811" s="4"/>
      <c r="CE811" s="5"/>
      <c r="CG811" s="4"/>
      <c r="CH811" s="5"/>
      <c r="CJ811" s="4"/>
      <c r="CK811" s="5"/>
    </row>
    <row r="812" spans="79:89" ht="12.75">
      <c r="CA812" s="4"/>
      <c r="CB812" s="5"/>
      <c r="CD812" s="4"/>
      <c r="CE812" s="5"/>
      <c r="CG812" s="4"/>
      <c r="CH812" s="5"/>
      <c r="CJ812" s="4"/>
      <c r="CK812" s="5"/>
    </row>
    <row r="813" spans="79:89" ht="12.75">
      <c r="CA813" s="4"/>
      <c r="CB813" s="5"/>
      <c r="CD813" s="4"/>
      <c r="CE813" s="5"/>
      <c r="CG813" s="4"/>
      <c r="CH813" s="5"/>
      <c r="CJ813" s="4"/>
      <c r="CK813" s="5"/>
    </row>
    <row r="814" spans="79:89" ht="12.75">
      <c r="CA814" s="4"/>
      <c r="CB814" s="5"/>
      <c r="CD814" s="4"/>
      <c r="CE814" s="5"/>
      <c r="CG814" s="4"/>
      <c r="CH814" s="5"/>
      <c r="CJ814" s="4"/>
      <c r="CK814" s="5"/>
    </row>
    <row r="815" spans="79:89" ht="12.75">
      <c r="CA815" s="4"/>
      <c r="CB815" s="5"/>
      <c r="CD815" s="4"/>
      <c r="CE815" s="5"/>
      <c r="CG815" s="4"/>
      <c r="CH815" s="5"/>
      <c r="CJ815" s="4"/>
      <c r="CK815" s="5"/>
    </row>
    <row r="816" spans="79:89" ht="12.75">
      <c r="CA816" s="4"/>
      <c r="CB816" s="5"/>
      <c r="CD816" s="4"/>
      <c r="CE816" s="5"/>
      <c r="CG816" s="4"/>
      <c r="CH816" s="5"/>
      <c r="CJ816" s="4"/>
      <c r="CK816" s="5"/>
    </row>
    <row r="817" spans="79:89" ht="12.75">
      <c r="CA817" s="4"/>
      <c r="CB817" s="5"/>
      <c r="CD817" s="4"/>
      <c r="CE817" s="5"/>
      <c r="CG817" s="4"/>
      <c r="CH817" s="5"/>
      <c r="CJ817" s="4"/>
      <c r="CK817" s="5"/>
    </row>
    <row r="818" spans="79:89" ht="12.75">
      <c r="CA818" s="4"/>
      <c r="CB818" s="5"/>
      <c r="CD818" s="4"/>
      <c r="CE818" s="5"/>
      <c r="CG818" s="4"/>
      <c r="CH818" s="5"/>
      <c r="CJ818" s="4"/>
      <c r="CK818" s="5"/>
    </row>
    <row r="819" spans="79:89" ht="12.75">
      <c r="CA819" s="4"/>
      <c r="CB819" s="5"/>
      <c r="CD819" s="4"/>
      <c r="CE819" s="5"/>
      <c r="CG819" s="4"/>
      <c r="CH819" s="5"/>
      <c r="CJ819" s="4"/>
      <c r="CK819" s="5"/>
    </row>
    <row r="820" spans="79:89" ht="12.75">
      <c r="CA820" s="4"/>
      <c r="CB820" s="5"/>
      <c r="CD820" s="4"/>
      <c r="CE820" s="5"/>
      <c r="CG820" s="4"/>
      <c r="CH820" s="5"/>
      <c r="CJ820" s="4"/>
      <c r="CK820" s="5"/>
    </row>
    <row r="821" spans="79:89" ht="12.75">
      <c r="CA821" s="4"/>
      <c r="CB821" s="5"/>
      <c r="CD821" s="4"/>
      <c r="CE821" s="5"/>
      <c r="CG821" s="4"/>
      <c r="CH821" s="5"/>
      <c r="CJ821" s="4"/>
      <c r="CK821" s="5"/>
    </row>
    <row r="822" spans="79:89" ht="12.75">
      <c r="CA822" s="4"/>
      <c r="CB822" s="5"/>
      <c r="CD822" s="4"/>
      <c r="CE822" s="5"/>
      <c r="CG822" s="4"/>
      <c r="CH822" s="5"/>
      <c r="CJ822" s="4"/>
      <c r="CK822" s="5"/>
    </row>
    <row r="823" spans="79:89" ht="12.75">
      <c r="CA823" s="4"/>
      <c r="CB823" s="5"/>
      <c r="CD823" s="4"/>
      <c r="CE823" s="5"/>
      <c r="CG823" s="4"/>
      <c r="CH823" s="5"/>
      <c r="CJ823" s="4"/>
      <c r="CK823" s="5"/>
    </row>
    <row r="824" spans="79:89" ht="12.75">
      <c r="CA824" s="4"/>
      <c r="CB824" s="5"/>
      <c r="CD824" s="4"/>
      <c r="CE824" s="5"/>
      <c r="CG824" s="4"/>
      <c r="CH824" s="5"/>
      <c r="CJ824" s="4"/>
      <c r="CK824" s="5"/>
    </row>
    <row r="825" spans="79:89" ht="12.75">
      <c r="CA825" s="4"/>
      <c r="CB825" s="5"/>
      <c r="CD825" s="4"/>
      <c r="CE825" s="5"/>
      <c r="CG825" s="4"/>
      <c r="CH825" s="5"/>
      <c r="CJ825" s="4"/>
      <c r="CK825" s="5"/>
    </row>
    <row r="826" spans="79:89" ht="12.75">
      <c r="CA826" s="4"/>
      <c r="CB826" s="5"/>
      <c r="CD826" s="4"/>
      <c r="CE826" s="5"/>
      <c r="CG826" s="4"/>
      <c r="CH826" s="5"/>
      <c r="CJ826" s="4"/>
      <c r="CK826" s="5"/>
    </row>
    <row r="827" spans="79:89" ht="12.75">
      <c r="CA827" s="4"/>
      <c r="CB827" s="5"/>
      <c r="CD827" s="4"/>
      <c r="CE827" s="5"/>
      <c r="CG827" s="4"/>
      <c r="CH827" s="5"/>
      <c r="CJ827" s="4"/>
      <c r="CK827" s="5"/>
    </row>
    <row r="828" spans="79:89" ht="12.75">
      <c r="CA828" s="4"/>
      <c r="CB828" s="5"/>
      <c r="CD828" s="4"/>
      <c r="CE828" s="5"/>
      <c r="CG828" s="4"/>
      <c r="CH828" s="5"/>
      <c r="CJ828" s="4"/>
      <c r="CK828" s="5"/>
    </row>
    <row r="829" spans="79:89" ht="12.75">
      <c r="CA829" s="4"/>
      <c r="CB829" s="5"/>
      <c r="CD829" s="4"/>
      <c r="CE829" s="5"/>
      <c r="CG829" s="4"/>
      <c r="CH829" s="5"/>
      <c r="CJ829" s="4"/>
      <c r="CK829" s="5"/>
    </row>
    <row r="830" spans="79:89" ht="12.75">
      <c r="CA830" s="4"/>
      <c r="CB830" s="5"/>
      <c r="CD830" s="4"/>
      <c r="CE830" s="5"/>
      <c r="CG830" s="4"/>
      <c r="CH830" s="5"/>
      <c r="CJ830" s="4"/>
      <c r="CK830" s="5"/>
    </row>
    <row r="831" spans="79:89" ht="12.75">
      <c r="CA831" s="4"/>
      <c r="CB831" s="5"/>
      <c r="CD831" s="4"/>
      <c r="CE831" s="5"/>
      <c r="CG831" s="4"/>
      <c r="CH831" s="5"/>
      <c r="CJ831" s="4"/>
      <c r="CK831" s="5"/>
    </row>
    <row r="832" spans="79:89" ht="12.75">
      <c r="CA832" s="4"/>
      <c r="CB832" s="5"/>
      <c r="CD832" s="4"/>
      <c r="CE832" s="5"/>
      <c r="CG832" s="4"/>
      <c r="CH832" s="5"/>
      <c r="CJ832" s="4"/>
      <c r="CK832" s="5"/>
    </row>
    <row r="833" spans="79:89" ht="12.75">
      <c r="CA833" s="4"/>
      <c r="CB833" s="5"/>
      <c r="CD833" s="6"/>
      <c r="CE833" s="5"/>
      <c r="CG833" s="6"/>
      <c r="CH833" s="5"/>
      <c r="CJ833" s="6"/>
      <c r="CK833" s="5"/>
    </row>
    <row r="834" spans="79:89" ht="12.75">
      <c r="CA834" s="6"/>
      <c r="CB834" s="5"/>
      <c r="CD834" s="4"/>
      <c r="CE834" s="5"/>
      <c r="CG834" s="4"/>
      <c r="CH834" s="5"/>
      <c r="CJ834" s="4"/>
      <c r="CK834" s="5"/>
    </row>
    <row r="835" spans="79:89" ht="12.75">
      <c r="CA835" s="4"/>
      <c r="CB835" s="5"/>
      <c r="CD835" s="4"/>
      <c r="CE835" s="5"/>
      <c r="CG835" s="4"/>
      <c r="CH835" s="5"/>
      <c r="CJ835" s="4"/>
      <c r="CK835" s="5"/>
    </row>
    <row r="836" spans="79:89" ht="12.75">
      <c r="CA836" s="4"/>
      <c r="CB836" s="5"/>
      <c r="CD836" s="4"/>
      <c r="CE836" s="5"/>
      <c r="CG836" s="4"/>
      <c r="CH836" s="5"/>
      <c r="CJ836" s="4"/>
      <c r="CK836" s="5"/>
    </row>
    <row r="837" spans="79:89" ht="12.75">
      <c r="CA837" s="4"/>
      <c r="CB837" s="5"/>
      <c r="CD837" s="4"/>
      <c r="CE837" s="5"/>
      <c r="CG837" s="4"/>
      <c r="CH837" s="5"/>
      <c r="CJ837" s="4"/>
      <c r="CK837" s="5"/>
    </row>
    <row r="838" spans="79:89" ht="12.75">
      <c r="CA838" s="4"/>
      <c r="CB838" s="5"/>
      <c r="CD838" s="4"/>
      <c r="CE838" s="5"/>
      <c r="CG838" s="4"/>
      <c r="CH838" s="5"/>
      <c r="CJ838" s="4"/>
      <c r="CK838" s="5"/>
    </row>
    <row r="839" spans="79:89" ht="12.75">
      <c r="CA839" s="4"/>
      <c r="CB839" s="5"/>
      <c r="CD839" s="4"/>
      <c r="CE839" s="5"/>
      <c r="CG839" s="4"/>
      <c r="CH839" s="5"/>
      <c r="CJ839" s="4"/>
      <c r="CK839" s="5"/>
    </row>
    <row r="840" spans="79:89" ht="12.75">
      <c r="CA840" s="4"/>
      <c r="CB840" s="5"/>
      <c r="CD840" s="4"/>
      <c r="CE840" s="5"/>
      <c r="CG840" s="4"/>
      <c r="CH840" s="5"/>
      <c r="CJ840" s="4"/>
      <c r="CK840" s="5"/>
    </row>
    <row r="841" spans="79:89" ht="12.75">
      <c r="CA841" s="4"/>
      <c r="CB841" s="5"/>
      <c r="CD841" s="4"/>
      <c r="CE841" s="5"/>
      <c r="CG841" s="4"/>
      <c r="CH841" s="5"/>
      <c r="CJ841" s="4"/>
      <c r="CK841" s="5"/>
    </row>
    <row r="842" spans="79:89" ht="12.75">
      <c r="CA842" s="4"/>
      <c r="CB842" s="5"/>
      <c r="CD842" s="4"/>
      <c r="CE842" s="5"/>
      <c r="CG842" s="4"/>
      <c r="CH842" s="5"/>
      <c r="CJ842" s="4"/>
      <c r="CK842" s="5"/>
    </row>
    <row r="843" spans="79:89" ht="12.75">
      <c r="CA843" s="4"/>
      <c r="CB843" s="5"/>
      <c r="CD843" s="4"/>
      <c r="CE843" s="5"/>
      <c r="CG843" s="4"/>
      <c r="CH843" s="5"/>
      <c r="CJ843" s="4"/>
      <c r="CK843" s="5"/>
    </row>
    <row r="844" spans="79:89" ht="12.75">
      <c r="CA844" s="4"/>
      <c r="CB844" s="5"/>
      <c r="CD844" s="4"/>
      <c r="CE844" s="5"/>
      <c r="CG844" s="4"/>
      <c r="CH844" s="5"/>
      <c r="CJ844" s="4"/>
      <c r="CK844" s="5"/>
    </row>
    <row r="845" spans="79:89" ht="12.75">
      <c r="CA845" s="4"/>
      <c r="CB845" s="5"/>
      <c r="CD845" s="4"/>
      <c r="CE845" s="5"/>
      <c r="CG845" s="4"/>
      <c r="CH845" s="5"/>
      <c r="CJ845" s="4"/>
      <c r="CK845" s="5"/>
    </row>
    <row r="846" spans="79:89" ht="12.75">
      <c r="CA846" s="4"/>
      <c r="CB846" s="5"/>
      <c r="CD846" s="4"/>
      <c r="CE846" s="5"/>
      <c r="CG846" s="4"/>
      <c r="CH846" s="5"/>
      <c r="CJ846" s="4"/>
      <c r="CK846" s="5"/>
    </row>
    <row r="847" spans="79:89" ht="12.75">
      <c r="CA847" s="4"/>
      <c r="CB847" s="5"/>
      <c r="CD847" s="4"/>
      <c r="CE847" s="5"/>
      <c r="CG847" s="4"/>
      <c r="CH847" s="5"/>
      <c r="CJ847" s="4"/>
      <c r="CK847" s="5"/>
    </row>
    <row r="848" spans="79:89" ht="12.75">
      <c r="CA848" s="4"/>
      <c r="CB848" s="5"/>
      <c r="CD848" s="4"/>
      <c r="CE848" s="5"/>
      <c r="CG848" s="4"/>
      <c r="CH848" s="5"/>
      <c r="CJ848" s="4"/>
      <c r="CK848" s="5"/>
    </row>
    <row r="849" spans="79:89" ht="12.75">
      <c r="CA849" s="4"/>
      <c r="CB849" s="5"/>
      <c r="CD849" s="4"/>
      <c r="CE849" s="5"/>
      <c r="CG849" s="4"/>
      <c r="CH849" s="5"/>
      <c r="CJ849" s="4"/>
      <c r="CK849" s="5"/>
    </row>
    <row r="850" spans="79:89" ht="12.75">
      <c r="CA850" s="4"/>
      <c r="CB850" s="5"/>
      <c r="CD850" s="4"/>
      <c r="CE850" s="5"/>
      <c r="CG850" s="4"/>
      <c r="CH850" s="5"/>
      <c r="CJ850" s="4"/>
      <c r="CK850" s="5"/>
    </row>
    <row r="851" spans="79:89" ht="12.75">
      <c r="CA851" s="4"/>
      <c r="CB851" s="5"/>
      <c r="CD851" s="4"/>
      <c r="CE851" s="5"/>
      <c r="CG851" s="4"/>
      <c r="CH851" s="5"/>
      <c r="CJ851" s="4"/>
      <c r="CK851" s="5"/>
    </row>
    <row r="852" spans="79:89" ht="12.75">
      <c r="CA852" s="4"/>
      <c r="CB852" s="5"/>
      <c r="CD852" s="4"/>
      <c r="CE852" s="5"/>
      <c r="CG852" s="4"/>
      <c r="CH852" s="5"/>
      <c r="CJ852" s="4"/>
      <c r="CK852" s="5"/>
    </row>
    <row r="853" spans="79:89" ht="12.75">
      <c r="CA853" s="4"/>
      <c r="CB853" s="5"/>
      <c r="CD853" s="4"/>
      <c r="CE853" s="5"/>
      <c r="CG853" s="4"/>
      <c r="CH853" s="5"/>
      <c r="CJ853" s="4"/>
      <c r="CK853" s="5"/>
    </row>
    <row r="854" spans="79:89" ht="12.75">
      <c r="CA854" s="4"/>
      <c r="CB854" s="5"/>
      <c r="CD854" s="4"/>
      <c r="CE854" s="5"/>
      <c r="CG854" s="4"/>
      <c r="CH854" s="5"/>
      <c r="CJ854" s="4"/>
      <c r="CK854" s="5"/>
    </row>
    <row r="855" spans="79:89" ht="12.75">
      <c r="CA855" s="4"/>
      <c r="CB855" s="5"/>
      <c r="CD855" s="4"/>
      <c r="CE855" s="5"/>
      <c r="CG855" s="4"/>
      <c r="CH855" s="5"/>
      <c r="CJ855" s="4"/>
      <c r="CK855" s="5"/>
    </row>
    <row r="856" spans="79:89" ht="12.75">
      <c r="CA856" s="4"/>
      <c r="CB856" s="5"/>
      <c r="CD856" s="4"/>
      <c r="CE856" s="5"/>
      <c r="CG856" s="4"/>
      <c r="CH856" s="5"/>
      <c r="CJ856" s="4"/>
      <c r="CK856" s="5"/>
    </row>
    <row r="857" spans="79:89" ht="12.75">
      <c r="CA857" s="4"/>
      <c r="CB857" s="5"/>
      <c r="CD857" s="4"/>
      <c r="CE857" s="5"/>
      <c r="CG857" s="4"/>
      <c r="CH857" s="5"/>
      <c r="CJ857" s="4"/>
      <c r="CK857" s="5"/>
    </row>
    <row r="858" spans="79:89" ht="12.75">
      <c r="CA858" s="4"/>
      <c r="CB858" s="5"/>
      <c r="CD858" s="4"/>
      <c r="CE858" s="5"/>
      <c r="CG858" s="4"/>
      <c r="CH858" s="5"/>
      <c r="CJ858" s="4"/>
      <c r="CK858" s="5"/>
    </row>
    <row r="859" spans="79:89" ht="12.75">
      <c r="CA859" s="4"/>
      <c r="CB859" s="5"/>
      <c r="CD859" s="4"/>
      <c r="CE859" s="5"/>
      <c r="CG859" s="4"/>
      <c r="CH859" s="5"/>
      <c r="CJ859" s="4"/>
      <c r="CK859" s="5"/>
    </row>
    <row r="860" spans="79:89" ht="12.75">
      <c r="CA860" s="4"/>
      <c r="CB860" s="5"/>
      <c r="CD860" s="4"/>
      <c r="CE860" s="5"/>
      <c r="CG860" s="4"/>
      <c r="CH860" s="5"/>
      <c r="CJ860" s="4"/>
      <c r="CK860" s="5"/>
    </row>
    <row r="861" spans="79:89" ht="12.75">
      <c r="CA861" s="4"/>
      <c r="CB861" s="5"/>
      <c r="CD861" s="4"/>
      <c r="CE861" s="5"/>
      <c r="CG861" s="4"/>
      <c r="CH861" s="5"/>
      <c r="CJ861" s="4"/>
      <c r="CK861" s="5"/>
    </row>
    <row r="862" spans="79:89" ht="12.75">
      <c r="CA862" s="4"/>
      <c r="CB862" s="5"/>
      <c r="CD862" s="4"/>
      <c r="CE862" s="5"/>
      <c r="CG862" s="4"/>
      <c r="CH862" s="5"/>
      <c r="CJ862" s="4"/>
      <c r="CK862" s="5"/>
    </row>
    <row r="863" spans="79:89" ht="12.75">
      <c r="CA863" s="4"/>
      <c r="CB863" s="5"/>
      <c r="CD863" s="4"/>
      <c r="CE863" s="5"/>
      <c r="CG863" s="4"/>
      <c r="CH863" s="5"/>
      <c r="CJ863" s="4"/>
      <c r="CK863" s="5"/>
    </row>
    <row r="864" spans="79:89" ht="12.75">
      <c r="CA864" s="4"/>
      <c r="CB864" s="5"/>
      <c r="CD864" s="4"/>
      <c r="CE864" s="5"/>
      <c r="CG864" s="4"/>
      <c r="CH864" s="5"/>
      <c r="CJ864" s="4"/>
      <c r="CK864" s="5"/>
    </row>
    <row r="865" spans="79:89" ht="12.75">
      <c r="CA865" s="4"/>
      <c r="CB865" s="5"/>
      <c r="CD865" s="4"/>
      <c r="CE865" s="5"/>
      <c r="CG865" s="4"/>
      <c r="CH865" s="5"/>
      <c r="CJ865" s="4"/>
      <c r="CK865" s="5"/>
    </row>
    <row r="866" spans="79:89" ht="12.75">
      <c r="CA866" s="4"/>
      <c r="CB866" s="5"/>
      <c r="CD866" s="4"/>
      <c r="CE866" s="5"/>
      <c r="CG866" s="4"/>
      <c r="CH866" s="5"/>
      <c r="CJ866" s="4"/>
      <c r="CK866" s="5"/>
    </row>
    <row r="867" spans="79:89" ht="12.75">
      <c r="CA867" s="4"/>
      <c r="CB867" s="5"/>
      <c r="CD867" s="4"/>
      <c r="CE867" s="5"/>
      <c r="CG867" s="4"/>
      <c r="CH867" s="5"/>
      <c r="CJ867" s="4"/>
      <c r="CK867" s="5"/>
    </row>
    <row r="868" spans="79:89" ht="12.75">
      <c r="CA868" s="4"/>
      <c r="CB868" s="5"/>
      <c r="CD868" s="4"/>
      <c r="CE868" s="5"/>
      <c r="CG868" s="4"/>
      <c r="CH868" s="5"/>
      <c r="CJ868" s="4"/>
      <c r="CK868" s="5"/>
    </row>
    <row r="869" spans="79:89" ht="12.75">
      <c r="CA869" s="4"/>
      <c r="CB869" s="5"/>
      <c r="CD869" s="4"/>
      <c r="CE869" s="5"/>
      <c r="CG869" s="4"/>
      <c r="CH869" s="5"/>
      <c r="CJ869" s="4"/>
      <c r="CK869" s="5"/>
    </row>
    <row r="870" spans="79:89" ht="12.75">
      <c r="CA870" s="4"/>
      <c r="CB870" s="5"/>
      <c r="CD870" s="4"/>
      <c r="CE870" s="5"/>
      <c r="CG870" s="4"/>
      <c r="CH870" s="5"/>
      <c r="CJ870" s="4"/>
      <c r="CK870" s="5"/>
    </row>
    <row r="871" spans="79:89" ht="12.75">
      <c r="CA871" s="4"/>
      <c r="CB871" s="5"/>
      <c r="CD871" s="4"/>
      <c r="CE871" s="5"/>
      <c r="CG871" s="4"/>
      <c r="CH871" s="5"/>
      <c r="CJ871" s="4"/>
      <c r="CK871" s="5"/>
    </row>
    <row r="872" spans="79:89" ht="12.75">
      <c r="CA872" s="4"/>
      <c r="CB872" s="5"/>
      <c r="CD872" s="4"/>
      <c r="CE872" s="5"/>
      <c r="CG872" s="4"/>
      <c r="CH872" s="5"/>
      <c r="CJ872" s="4"/>
      <c r="CK872" s="5"/>
    </row>
    <row r="873" spans="79:89" ht="12.75">
      <c r="CA873" s="4"/>
      <c r="CB873" s="5"/>
      <c r="CD873" s="4"/>
      <c r="CE873" s="5"/>
      <c r="CG873" s="4"/>
      <c r="CH873" s="5"/>
      <c r="CJ873" s="4"/>
      <c r="CK873" s="5"/>
    </row>
    <row r="874" spans="79:89" ht="12.75">
      <c r="CA874" s="4"/>
      <c r="CB874" s="5"/>
      <c r="CD874" s="4"/>
      <c r="CE874" s="5"/>
      <c r="CG874" s="4"/>
      <c r="CH874" s="5"/>
      <c r="CJ874" s="4"/>
      <c r="CK874" s="5"/>
    </row>
    <row r="875" spans="79:89" ht="12.75">
      <c r="CA875" s="4"/>
      <c r="CB875" s="5"/>
      <c r="CD875" s="4"/>
      <c r="CE875" s="5"/>
      <c r="CG875" s="4"/>
      <c r="CH875" s="5"/>
      <c r="CJ875" s="4"/>
      <c r="CK875" s="5"/>
    </row>
    <row r="876" spans="79:89" ht="12.75">
      <c r="CA876" s="4"/>
      <c r="CB876" s="5"/>
      <c r="CD876" s="4"/>
      <c r="CE876" s="5"/>
      <c r="CG876" s="4"/>
      <c r="CH876" s="5"/>
      <c r="CJ876" s="4"/>
      <c r="CK876" s="5"/>
    </row>
    <row r="877" spans="79:89" ht="12.75">
      <c r="CA877" s="4"/>
      <c r="CB877" s="5"/>
      <c r="CD877" s="4"/>
      <c r="CE877" s="5"/>
      <c r="CG877" s="4"/>
      <c r="CH877" s="5"/>
      <c r="CJ877" s="4"/>
      <c r="CK877" s="5"/>
    </row>
    <row r="878" spans="79:89" ht="12.75">
      <c r="CA878" s="4"/>
      <c r="CB878" s="5"/>
      <c r="CD878" s="4"/>
      <c r="CE878" s="5"/>
      <c r="CG878" s="4"/>
      <c r="CH878" s="5"/>
      <c r="CJ878" s="4"/>
      <c r="CK878" s="5"/>
    </row>
    <row r="879" spans="79:89" ht="12.75">
      <c r="CA879" s="4"/>
      <c r="CB879" s="5"/>
      <c r="CD879" s="4"/>
      <c r="CE879" s="5"/>
      <c r="CG879" s="4"/>
      <c r="CH879" s="5"/>
      <c r="CJ879" s="4"/>
      <c r="CK879" s="5"/>
    </row>
    <row r="880" spans="79:89" ht="12.75">
      <c r="CA880" s="4"/>
      <c r="CB880" s="5"/>
      <c r="CD880" s="4"/>
      <c r="CE880" s="5"/>
      <c r="CG880" s="4"/>
      <c r="CH880" s="5"/>
      <c r="CJ880" s="4"/>
      <c r="CK880" s="5"/>
    </row>
    <row r="881" spans="79:89" ht="12.75">
      <c r="CA881" s="4"/>
      <c r="CB881" s="5"/>
      <c r="CD881" s="4"/>
      <c r="CE881" s="5"/>
      <c r="CG881" s="4"/>
      <c r="CH881" s="5"/>
      <c r="CJ881" s="4"/>
      <c r="CK881" s="5"/>
    </row>
    <row r="882" spans="79:89" ht="12.75">
      <c r="CA882" s="4"/>
      <c r="CB882" s="5"/>
      <c r="CD882" s="4"/>
      <c r="CE882" s="5"/>
      <c r="CG882" s="4"/>
      <c r="CH882" s="5"/>
      <c r="CJ882" s="4"/>
      <c r="CK882" s="5"/>
    </row>
    <row r="883" spans="79:89" ht="12.75">
      <c r="CA883" s="4"/>
      <c r="CB883" s="5"/>
      <c r="CD883" s="4"/>
      <c r="CE883" s="5"/>
      <c r="CG883" s="4"/>
      <c r="CH883" s="5"/>
      <c r="CJ883" s="4"/>
      <c r="CK883" s="5"/>
    </row>
    <row r="884" spans="79:89" ht="12.75">
      <c r="CA884" s="4"/>
      <c r="CB884" s="5"/>
      <c r="CD884" s="4"/>
      <c r="CE884" s="5"/>
      <c r="CG884" s="4"/>
      <c r="CH884" s="5"/>
      <c r="CJ884" s="4"/>
      <c r="CK884" s="5"/>
    </row>
    <row r="885" spans="79:89" ht="12.75">
      <c r="CA885" s="4"/>
      <c r="CB885" s="5"/>
      <c r="CD885" s="4"/>
      <c r="CE885" s="5"/>
      <c r="CG885" s="4"/>
      <c r="CH885" s="5"/>
      <c r="CJ885" s="4"/>
      <c r="CK885" s="5"/>
    </row>
    <row r="886" spans="79:89" ht="12.75">
      <c r="CA886" s="4"/>
      <c r="CB886" s="5"/>
      <c r="CD886" s="4"/>
      <c r="CE886" s="5"/>
      <c r="CG886" s="4"/>
      <c r="CH886" s="5"/>
      <c r="CJ886" s="4"/>
      <c r="CK886" s="5"/>
    </row>
    <row r="887" spans="79:89" ht="12.75">
      <c r="CA887" s="4"/>
      <c r="CB887" s="5"/>
      <c r="CD887" s="4"/>
      <c r="CE887" s="5"/>
      <c r="CG887" s="4"/>
      <c r="CH887" s="5"/>
      <c r="CJ887" s="4"/>
      <c r="CK887" s="5"/>
    </row>
    <row r="888" spans="79:89" ht="12.75">
      <c r="CA888" s="4"/>
      <c r="CB888" s="5"/>
      <c r="CD888" s="4"/>
      <c r="CE888" s="5"/>
      <c r="CG888" s="4"/>
      <c r="CH888" s="5"/>
      <c r="CJ888" s="4"/>
      <c r="CK888" s="5"/>
    </row>
    <row r="889" spans="79:89" ht="12.75">
      <c r="CA889" s="4"/>
      <c r="CB889" s="5"/>
      <c r="CD889" s="4"/>
      <c r="CE889" s="5"/>
      <c r="CG889" s="4"/>
      <c r="CH889" s="5"/>
      <c r="CJ889" s="4"/>
      <c r="CK889" s="5"/>
    </row>
    <row r="890" spans="79:89" ht="12.75">
      <c r="CA890" s="4"/>
      <c r="CB890" s="5"/>
      <c r="CD890" s="4"/>
      <c r="CE890" s="5"/>
      <c r="CG890" s="4"/>
      <c r="CH890" s="5"/>
      <c r="CJ890" s="4"/>
      <c r="CK890" s="5"/>
    </row>
    <row r="891" spans="79:89" ht="12.75">
      <c r="CA891" s="4"/>
      <c r="CB891" s="5"/>
      <c r="CD891" s="4"/>
      <c r="CE891" s="5"/>
      <c r="CG891" s="4"/>
      <c r="CH891" s="5"/>
      <c r="CJ891" s="4"/>
      <c r="CK891" s="5"/>
    </row>
    <row r="892" spans="79:89" ht="12.75">
      <c r="CA892" s="4"/>
      <c r="CB892" s="5"/>
      <c r="CD892" s="4"/>
      <c r="CE892" s="5"/>
      <c r="CG892" s="4"/>
      <c r="CH892" s="5"/>
      <c r="CJ892" s="4"/>
      <c r="CK892" s="5"/>
    </row>
    <row r="893" spans="79:89" ht="12.75">
      <c r="CA893" s="4"/>
      <c r="CB893" s="5"/>
      <c r="CD893" s="4"/>
      <c r="CE893" s="5"/>
      <c r="CG893" s="4"/>
      <c r="CH893" s="5"/>
      <c r="CJ893" s="4"/>
      <c r="CK893" s="5"/>
    </row>
    <row r="894" spans="79:89" ht="12.75">
      <c r="CA894" s="4"/>
      <c r="CB894" s="5"/>
      <c r="CD894" s="4"/>
      <c r="CE894" s="5"/>
      <c r="CG894" s="4"/>
      <c r="CH894" s="5"/>
      <c r="CJ894" s="4"/>
      <c r="CK894" s="5"/>
    </row>
    <row r="895" spans="79:89" ht="12.75">
      <c r="CA895" s="4"/>
      <c r="CB895" s="5"/>
      <c r="CD895" s="4"/>
      <c r="CE895" s="5"/>
      <c r="CG895" s="4"/>
      <c r="CH895" s="5"/>
      <c r="CJ895" s="4"/>
      <c r="CK895" s="5"/>
    </row>
    <row r="896" spans="79:89" ht="12.75">
      <c r="CA896" s="4"/>
      <c r="CB896" s="5"/>
      <c r="CD896" s="4"/>
      <c r="CE896" s="5"/>
      <c r="CG896" s="4"/>
      <c r="CH896" s="5"/>
      <c r="CJ896" s="4"/>
      <c r="CK896" s="5"/>
    </row>
    <row r="897" spans="79:89" ht="12.75">
      <c r="CA897" s="4"/>
      <c r="CB897" s="5"/>
      <c r="CD897" s="4"/>
      <c r="CE897" s="5"/>
      <c r="CG897" s="4"/>
      <c r="CH897" s="5"/>
      <c r="CJ897" s="4"/>
      <c r="CK897" s="5"/>
    </row>
    <row r="898" spans="79:89" ht="12.75">
      <c r="CA898" s="4"/>
      <c r="CB898" s="5"/>
      <c r="CD898" s="4"/>
      <c r="CE898" s="5"/>
      <c r="CG898" s="4"/>
      <c r="CH898" s="5"/>
      <c r="CJ898" s="4"/>
      <c r="CK898" s="5"/>
    </row>
    <row r="899" spans="79:89" ht="12.75">
      <c r="CA899" s="4"/>
      <c r="CB899" s="5"/>
      <c r="CD899" s="4"/>
      <c r="CE899" s="5"/>
      <c r="CG899" s="4"/>
      <c r="CH899" s="5"/>
      <c r="CJ899" s="4"/>
      <c r="CK899" s="5"/>
    </row>
    <row r="900" spans="79:89" ht="12.75">
      <c r="CA900" s="4"/>
      <c r="CB900" s="5"/>
      <c r="CD900" s="4"/>
      <c r="CE900" s="5"/>
      <c r="CG900" s="4"/>
      <c r="CH900" s="5"/>
      <c r="CJ900" s="4"/>
      <c r="CK900" s="5"/>
    </row>
    <row r="901" spans="79:89" ht="12.75">
      <c r="CA901" s="4"/>
      <c r="CB901" s="5"/>
      <c r="CD901" s="4"/>
      <c r="CE901" s="5"/>
      <c r="CG901" s="4"/>
      <c r="CH901" s="5"/>
      <c r="CJ901" s="4"/>
      <c r="CK901" s="5"/>
    </row>
    <row r="902" spans="79:89" ht="12.75">
      <c r="CA902" s="4"/>
      <c r="CB902" s="5"/>
      <c r="CD902" s="4"/>
      <c r="CE902" s="5"/>
      <c r="CG902" s="4"/>
      <c r="CH902" s="5"/>
      <c r="CJ902" s="4"/>
      <c r="CK902" s="5"/>
    </row>
    <row r="903" spans="79:89" ht="12.75">
      <c r="CA903" s="4"/>
      <c r="CB903" s="5"/>
      <c r="CD903" s="4"/>
      <c r="CE903" s="5"/>
      <c r="CG903" s="4"/>
      <c r="CH903" s="5"/>
      <c r="CJ903" s="4"/>
      <c r="CK903" s="5"/>
    </row>
    <row r="904" spans="79:89" ht="12.75">
      <c r="CA904" s="4"/>
      <c r="CB904" s="5"/>
      <c r="CD904" s="4"/>
      <c r="CE904" s="5"/>
      <c r="CG904" s="4"/>
      <c r="CH904" s="5"/>
      <c r="CJ904" s="4"/>
      <c r="CK904" s="5"/>
    </row>
    <row r="905" spans="79:89" ht="12.75">
      <c r="CA905" s="4"/>
      <c r="CB905" s="5"/>
      <c r="CD905" s="4"/>
      <c r="CE905" s="5"/>
      <c r="CG905" s="4"/>
      <c r="CH905" s="5"/>
      <c r="CJ905" s="4"/>
      <c r="CK905" s="5"/>
    </row>
    <row r="906" spans="79:89" ht="12.75">
      <c r="CA906" s="4"/>
      <c r="CB906" s="5"/>
      <c r="CD906" s="4"/>
      <c r="CE906" s="5"/>
      <c r="CG906" s="4"/>
      <c r="CH906" s="5"/>
      <c r="CJ906" s="4"/>
      <c r="CK906" s="5"/>
    </row>
    <row r="907" spans="79:89" ht="12.75">
      <c r="CA907" s="4"/>
      <c r="CB907" s="5"/>
      <c r="CD907" s="4"/>
      <c r="CE907" s="5"/>
      <c r="CG907" s="4"/>
      <c r="CH907" s="5"/>
      <c r="CJ907" s="4"/>
      <c r="CK907" s="5"/>
    </row>
    <row r="908" spans="79:89" ht="12.75">
      <c r="CA908" s="4"/>
      <c r="CB908" s="5"/>
      <c r="CD908" s="4"/>
      <c r="CE908" s="5"/>
      <c r="CG908" s="4"/>
      <c r="CH908" s="5"/>
      <c r="CJ908" s="4"/>
      <c r="CK908" s="5"/>
    </row>
    <row r="909" spans="79:89" ht="12.75">
      <c r="CA909" s="4"/>
      <c r="CB909" s="5"/>
      <c r="CD909" s="4"/>
      <c r="CE909" s="5"/>
      <c r="CG909" s="4"/>
      <c r="CH909" s="5"/>
      <c r="CJ909" s="4"/>
      <c r="CK909" s="5"/>
    </row>
    <row r="910" spans="79:89" ht="12.75">
      <c r="CA910" s="4"/>
      <c r="CB910" s="5"/>
      <c r="CD910" s="4"/>
      <c r="CE910" s="5"/>
      <c r="CG910" s="4"/>
      <c r="CH910" s="5"/>
      <c r="CJ910" s="4"/>
      <c r="CK910" s="5"/>
    </row>
    <row r="911" spans="79:89" ht="12.75">
      <c r="CA911" s="4"/>
      <c r="CB911" s="5"/>
      <c r="CD911" s="4"/>
      <c r="CE911" s="5"/>
      <c r="CG911" s="4"/>
      <c r="CH911" s="5"/>
      <c r="CJ911" s="4"/>
      <c r="CK911" s="5"/>
    </row>
    <row r="912" spans="79:89" ht="12.75">
      <c r="CA912" s="4"/>
      <c r="CB912" s="5"/>
      <c r="CD912" s="4"/>
      <c r="CE912" s="5"/>
      <c r="CG912" s="4"/>
      <c r="CH912" s="5"/>
      <c r="CJ912" s="4"/>
      <c r="CK912" s="5"/>
    </row>
    <row r="913" spans="79:89" ht="12.75">
      <c r="CA913" s="4"/>
      <c r="CB913" s="5"/>
      <c r="CD913" s="4"/>
      <c r="CE913" s="5"/>
      <c r="CG913" s="4"/>
      <c r="CH913" s="5"/>
      <c r="CJ913" s="4"/>
      <c r="CK913" s="5"/>
    </row>
    <row r="914" spans="79:89" ht="12.75">
      <c r="CA914" s="4"/>
      <c r="CB914" s="5"/>
      <c r="CD914" s="4"/>
      <c r="CE914" s="5"/>
      <c r="CG914" s="4"/>
      <c r="CH914" s="5"/>
      <c r="CJ914" s="4"/>
      <c r="CK914" s="5"/>
    </row>
    <row r="915" spans="79:89" ht="12.75">
      <c r="CA915" s="4"/>
      <c r="CB915" s="5"/>
      <c r="CD915" s="4"/>
      <c r="CE915" s="5"/>
      <c r="CG915" s="4"/>
      <c r="CH915" s="5"/>
      <c r="CJ915" s="4"/>
      <c r="CK915" s="5"/>
    </row>
    <row r="916" spans="79:89" ht="12.75">
      <c r="CA916" s="4"/>
      <c r="CB916" s="5"/>
      <c r="CD916" s="4"/>
      <c r="CE916" s="5"/>
      <c r="CG916" s="4"/>
      <c r="CH916" s="5"/>
      <c r="CJ916" s="4"/>
      <c r="CK916" s="5"/>
    </row>
    <row r="917" spans="79:89" ht="12.75">
      <c r="CA917" s="4"/>
      <c r="CB917" s="5"/>
      <c r="CD917" s="4"/>
      <c r="CE917" s="5"/>
      <c r="CG917" s="4"/>
      <c r="CH917" s="5"/>
      <c r="CJ917" s="4"/>
      <c r="CK917" s="5"/>
    </row>
    <row r="918" spans="79:89" ht="12.75">
      <c r="CA918" s="4"/>
      <c r="CB918" s="5"/>
      <c r="CD918" s="4"/>
      <c r="CE918" s="5"/>
      <c r="CG918" s="4"/>
      <c r="CH918" s="5"/>
      <c r="CJ918" s="4"/>
      <c r="CK918" s="5"/>
    </row>
    <row r="919" spans="79:89" ht="12.75">
      <c r="CA919" s="4"/>
      <c r="CB919" s="5"/>
      <c r="CD919" s="4"/>
      <c r="CE919" s="5"/>
      <c r="CG919" s="4"/>
      <c r="CH919" s="5"/>
      <c r="CJ919" s="4"/>
      <c r="CK919" s="5"/>
    </row>
    <row r="920" spans="79:89" ht="12.75">
      <c r="CA920" s="4"/>
      <c r="CB920" s="5"/>
      <c r="CD920" s="4"/>
      <c r="CE920" s="5"/>
      <c r="CG920" s="4"/>
      <c r="CH920" s="5"/>
      <c r="CJ920" s="4"/>
      <c r="CK920" s="5"/>
    </row>
    <row r="921" spans="79:89" ht="12.75">
      <c r="CA921" s="4"/>
      <c r="CB921" s="5"/>
      <c r="CD921" s="4"/>
      <c r="CE921" s="5"/>
      <c r="CG921" s="4"/>
      <c r="CH921" s="5"/>
      <c r="CJ921" s="4"/>
      <c r="CK921" s="5"/>
    </row>
    <row r="922" spans="79:89" ht="12.75">
      <c r="CA922" s="4"/>
      <c r="CB922" s="5"/>
      <c r="CD922" s="4"/>
      <c r="CE922" s="5"/>
      <c r="CG922" s="4"/>
      <c r="CH922" s="5"/>
      <c r="CJ922" s="4"/>
      <c r="CK922" s="5"/>
    </row>
    <row r="923" spans="79:89" ht="12.75">
      <c r="CA923" s="4"/>
      <c r="CB923" s="5"/>
      <c r="CD923" s="4"/>
      <c r="CE923" s="5"/>
      <c r="CG923" s="4"/>
      <c r="CH923" s="5"/>
      <c r="CJ923" s="4"/>
      <c r="CK923" s="5"/>
    </row>
    <row r="924" spans="79:89" ht="12.75">
      <c r="CA924" s="4"/>
      <c r="CB924" s="5"/>
      <c r="CD924" s="4"/>
      <c r="CE924" s="5"/>
      <c r="CG924" s="4"/>
      <c r="CH924" s="5"/>
      <c r="CJ924" s="4"/>
      <c r="CK924" s="5"/>
    </row>
    <row r="925" spans="79:89" ht="12.75">
      <c r="CA925" s="4"/>
      <c r="CB925" s="5"/>
      <c r="CD925" s="4"/>
      <c r="CE925" s="5"/>
      <c r="CG925" s="4"/>
      <c r="CH925" s="5"/>
      <c r="CJ925" s="4"/>
      <c r="CK925" s="5"/>
    </row>
    <row r="926" spans="79:89" ht="12.75">
      <c r="CA926" s="4"/>
      <c r="CB926" s="5"/>
      <c r="CD926" s="4"/>
      <c r="CE926" s="5"/>
      <c r="CG926" s="4"/>
      <c r="CH926" s="5"/>
      <c r="CJ926" s="4"/>
      <c r="CK926" s="5"/>
    </row>
    <row r="927" spans="79:89" ht="12.75">
      <c r="CA927" s="4"/>
      <c r="CB927" s="5"/>
      <c r="CD927" s="4"/>
      <c r="CE927" s="5"/>
      <c r="CG927" s="4"/>
      <c r="CH927" s="5"/>
      <c r="CJ927" s="4"/>
      <c r="CK927" s="5"/>
    </row>
    <row r="928" spans="79:89" ht="12.75">
      <c r="CA928" s="4"/>
      <c r="CB928" s="5"/>
      <c r="CD928" s="4"/>
      <c r="CE928" s="5"/>
      <c r="CG928" s="4"/>
      <c r="CH928" s="5"/>
      <c r="CJ928" s="4"/>
      <c r="CK928" s="5"/>
    </row>
    <row r="929" spans="79:89" ht="12.75">
      <c r="CA929" s="4"/>
      <c r="CB929" s="5"/>
      <c r="CD929" s="4"/>
      <c r="CE929" s="5"/>
      <c r="CG929" s="4"/>
      <c r="CH929" s="5"/>
      <c r="CJ929" s="4"/>
      <c r="CK929" s="5"/>
    </row>
    <row r="930" spans="79:89" ht="12.75">
      <c r="CA930" s="4"/>
      <c r="CB930" s="5"/>
      <c r="CD930" s="4"/>
      <c r="CE930" s="5"/>
      <c r="CG930" s="4"/>
      <c r="CH930" s="5"/>
      <c r="CJ930" s="4"/>
      <c r="CK930" s="5"/>
    </row>
    <row r="931" spans="79:89" ht="12.75">
      <c r="CA931" s="4"/>
      <c r="CB931" s="5"/>
      <c r="CD931" s="4"/>
      <c r="CE931" s="5"/>
      <c r="CG931" s="4"/>
      <c r="CH931" s="5"/>
      <c r="CJ931" s="4"/>
      <c r="CK931" s="5"/>
    </row>
    <row r="932" spans="79:89" ht="12.75">
      <c r="CA932" s="4"/>
      <c r="CB932" s="5"/>
      <c r="CD932" s="4"/>
      <c r="CE932" s="5"/>
      <c r="CG932" s="4"/>
      <c r="CH932" s="5"/>
      <c r="CJ932" s="4"/>
      <c r="CK932" s="5"/>
    </row>
    <row r="933" spans="79:89" ht="12.75">
      <c r="CA933" s="4"/>
      <c r="CB933" s="5"/>
      <c r="CD933" s="4"/>
      <c r="CE933" s="5"/>
      <c r="CG933" s="4"/>
      <c r="CH933" s="5"/>
      <c r="CJ933" s="4"/>
      <c r="CK933" s="5"/>
    </row>
    <row r="934" spans="79:89" ht="12.75">
      <c r="CA934" s="4"/>
      <c r="CB934" s="5"/>
      <c r="CD934" s="4"/>
      <c r="CE934" s="5"/>
      <c r="CG934" s="4"/>
      <c r="CH934" s="5"/>
      <c r="CJ934" s="4"/>
      <c r="CK934" s="5"/>
    </row>
    <row r="935" spans="79:89" ht="12.75">
      <c r="CA935" s="4"/>
      <c r="CB935" s="5"/>
      <c r="CD935" s="4"/>
      <c r="CE935" s="5"/>
      <c r="CG935" s="4"/>
      <c r="CH935" s="5"/>
      <c r="CJ935" s="4"/>
      <c r="CK935" s="5"/>
    </row>
    <row r="936" spans="79:89" ht="12.75">
      <c r="CA936" s="4"/>
      <c r="CB936" s="5"/>
      <c r="CD936" s="4"/>
      <c r="CE936" s="5"/>
      <c r="CG936" s="4"/>
      <c r="CH936" s="5"/>
      <c r="CJ936" s="4"/>
      <c r="CK936" s="5"/>
    </row>
    <row r="937" spans="79:89" ht="12.75">
      <c r="CA937" s="4"/>
      <c r="CB937" s="5"/>
      <c r="CD937" s="4"/>
      <c r="CE937" s="5"/>
      <c r="CG937" s="4"/>
      <c r="CH937" s="5"/>
      <c r="CJ937" s="4"/>
      <c r="CK937" s="5"/>
    </row>
    <row r="938" spans="79:89" ht="12.75">
      <c r="CA938" s="4"/>
      <c r="CB938" s="5"/>
      <c r="CD938" s="4"/>
      <c r="CE938" s="5"/>
      <c r="CG938" s="4"/>
      <c r="CH938" s="5"/>
      <c r="CJ938" s="4"/>
      <c r="CK938" s="5"/>
    </row>
    <row r="939" spans="79:89" ht="12.75">
      <c r="CA939" s="4"/>
      <c r="CB939" s="5"/>
      <c r="CD939" s="4"/>
      <c r="CE939" s="5"/>
      <c r="CG939" s="4"/>
      <c r="CH939" s="5"/>
      <c r="CJ939" s="4"/>
      <c r="CK939" s="5"/>
    </row>
    <row r="940" spans="79:89" ht="12.75">
      <c r="CA940" s="4"/>
      <c r="CB940" s="5"/>
      <c r="CD940" s="4"/>
      <c r="CE940" s="5"/>
      <c r="CG940" s="4"/>
      <c r="CH940" s="5"/>
      <c r="CJ940" s="4"/>
      <c r="CK940" s="5"/>
    </row>
    <row r="941" spans="79:89" ht="12.75">
      <c r="CA941" s="4"/>
      <c r="CB941" s="5"/>
      <c r="CD941" s="4"/>
      <c r="CE941" s="5"/>
      <c r="CG941" s="4"/>
      <c r="CH941" s="5"/>
      <c r="CJ941" s="4"/>
      <c r="CK941" s="5"/>
    </row>
    <row r="942" spans="79:89" ht="12.75">
      <c r="CA942" s="4"/>
      <c r="CB942" s="5"/>
      <c r="CD942" s="4"/>
      <c r="CE942" s="5"/>
      <c r="CG942" s="4"/>
      <c r="CH942" s="5"/>
      <c r="CJ942" s="4"/>
      <c r="CK942" s="5"/>
    </row>
    <row r="943" spans="79:89" ht="12.75">
      <c r="CA943" s="4"/>
      <c r="CB943" s="5"/>
      <c r="CD943" s="4"/>
      <c r="CE943" s="5"/>
      <c r="CG943" s="4"/>
      <c r="CH943" s="5"/>
      <c r="CJ943" s="4"/>
      <c r="CK943" s="5"/>
    </row>
    <row r="944" spans="79:89" ht="12.75">
      <c r="CA944" s="4"/>
      <c r="CB944" s="5"/>
      <c r="CD944" s="4"/>
      <c r="CE944" s="5"/>
      <c r="CG944" s="4"/>
      <c r="CH944" s="5"/>
      <c r="CJ944" s="4"/>
      <c r="CK944" s="5"/>
    </row>
    <row r="945" spans="79:89" ht="12.75">
      <c r="CA945" s="4"/>
      <c r="CB945" s="5"/>
      <c r="CD945" s="4"/>
      <c r="CE945" s="5"/>
      <c r="CG945" s="4"/>
      <c r="CH945" s="5"/>
      <c r="CJ945" s="4"/>
      <c r="CK945" s="5"/>
    </row>
    <row r="946" spans="79:89" ht="12.75">
      <c r="CA946" s="4"/>
      <c r="CB946" s="5"/>
      <c r="CD946" s="4"/>
      <c r="CE946" s="5"/>
      <c r="CG946" s="4"/>
      <c r="CH946" s="5"/>
      <c r="CJ946" s="4"/>
      <c r="CK946" s="5"/>
    </row>
    <row r="947" spans="79:89" ht="12.75">
      <c r="CA947" s="4"/>
      <c r="CB947" s="5"/>
      <c r="CD947" s="4"/>
      <c r="CE947" s="5"/>
      <c r="CG947" s="4"/>
      <c r="CH947" s="5"/>
      <c r="CJ947" s="4"/>
      <c r="CK947" s="5"/>
    </row>
    <row r="948" spans="79:89" ht="12.75">
      <c r="CA948" s="4"/>
      <c r="CB948" s="5"/>
      <c r="CD948" s="4"/>
      <c r="CE948" s="5"/>
      <c r="CG948" s="4"/>
      <c r="CH948" s="5"/>
      <c r="CJ948" s="4"/>
      <c r="CK948" s="5"/>
    </row>
    <row r="949" spans="79:89" ht="12.75">
      <c r="CA949" s="4"/>
      <c r="CB949" s="5"/>
      <c r="CD949" s="4"/>
      <c r="CE949" s="5"/>
      <c r="CG949" s="4"/>
      <c r="CH949" s="5"/>
      <c r="CJ949" s="4"/>
      <c r="CK949" s="5"/>
    </row>
    <row r="950" spans="79:89" ht="12.75">
      <c r="CA950" s="4"/>
      <c r="CB950" s="5"/>
      <c r="CD950" s="4"/>
      <c r="CE950" s="5"/>
      <c r="CG950" s="4"/>
      <c r="CH950" s="5"/>
      <c r="CJ950" s="4"/>
      <c r="CK950" s="5"/>
    </row>
    <row r="951" spans="79:89" ht="12.75">
      <c r="CA951" s="4"/>
      <c r="CB951" s="5"/>
      <c r="CD951" s="4"/>
      <c r="CE951" s="5"/>
      <c r="CG951" s="4"/>
      <c r="CH951" s="5"/>
      <c r="CJ951" s="4"/>
      <c r="CK951" s="5"/>
    </row>
    <row r="952" spans="79:89" ht="12.75">
      <c r="CA952" s="4"/>
      <c r="CB952" s="5"/>
      <c r="CD952" s="4"/>
      <c r="CE952" s="5"/>
      <c r="CG952" s="4"/>
      <c r="CH952" s="5"/>
      <c r="CJ952" s="4"/>
      <c r="CK952" s="5"/>
    </row>
    <row r="953" spans="79:89" ht="12.75">
      <c r="CA953" s="4"/>
      <c r="CB953" s="5"/>
      <c r="CD953" s="4"/>
      <c r="CE953" s="5"/>
      <c r="CG953" s="4"/>
      <c r="CH953" s="5"/>
      <c r="CJ953" s="4"/>
      <c r="CK953" s="5"/>
    </row>
    <row r="954" spans="79:89" ht="12.75">
      <c r="CA954" s="4"/>
      <c r="CB954" s="5"/>
      <c r="CD954" s="4"/>
      <c r="CE954" s="5"/>
      <c r="CG954" s="4"/>
      <c r="CH954" s="5"/>
      <c r="CJ954" s="4"/>
      <c r="CK954" s="5"/>
    </row>
    <row r="955" spans="79:89" ht="12.75">
      <c r="CA955" s="4"/>
      <c r="CB955" s="5"/>
      <c r="CD955" s="4"/>
      <c r="CE955" s="5"/>
      <c r="CG955" s="4"/>
      <c r="CH955" s="5"/>
      <c r="CJ955" s="4"/>
      <c r="CK955" s="5"/>
    </row>
    <row r="956" spans="79:89" ht="12.75">
      <c r="CA956" s="4"/>
      <c r="CB956" s="5"/>
      <c r="CD956" s="4"/>
      <c r="CE956" s="5"/>
      <c r="CG956" s="4"/>
      <c r="CH956" s="5"/>
      <c r="CJ956" s="4"/>
      <c r="CK956" s="5"/>
    </row>
    <row r="957" spans="79:89" ht="12.75">
      <c r="CA957" s="4"/>
      <c r="CB957" s="5"/>
      <c r="CD957" s="4"/>
      <c r="CE957" s="5"/>
      <c r="CG957" s="4"/>
      <c r="CH957" s="5"/>
      <c r="CJ957" s="4"/>
      <c r="CK957" s="5"/>
    </row>
    <row r="958" spans="79:89" ht="12.75">
      <c r="CA958" s="4"/>
      <c r="CB958" s="5"/>
      <c r="CD958" s="4"/>
      <c r="CE958" s="5"/>
      <c r="CG958" s="4"/>
      <c r="CH958" s="5"/>
      <c r="CJ958" s="4"/>
      <c r="CK958" s="5"/>
    </row>
    <row r="959" spans="79:89" ht="12.75">
      <c r="CA959" s="4"/>
      <c r="CB959" s="5"/>
      <c r="CD959" s="4"/>
      <c r="CE959" s="5"/>
      <c r="CG959" s="4"/>
      <c r="CH959" s="5"/>
      <c r="CJ959" s="4"/>
      <c r="CK959" s="5"/>
    </row>
    <row r="960" spans="79:89" ht="12.75">
      <c r="CA960" s="4"/>
      <c r="CB960" s="5"/>
      <c r="CD960" s="4"/>
      <c r="CE960" s="5"/>
      <c r="CG960" s="4"/>
      <c r="CH960" s="5"/>
      <c r="CJ960" s="4"/>
      <c r="CK960" s="5"/>
    </row>
    <row r="961" spans="79:89" ht="12.75">
      <c r="CA961" s="4"/>
      <c r="CB961" s="5"/>
      <c r="CD961" s="4"/>
      <c r="CE961" s="5"/>
      <c r="CG961" s="4"/>
      <c r="CH961" s="5"/>
      <c r="CJ961" s="4"/>
      <c r="CK961" s="5"/>
    </row>
    <row r="962" spans="79:89" ht="12.75">
      <c r="CA962" s="4"/>
      <c r="CB962" s="5"/>
      <c r="CD962" s="4"/>
      <c r="CE962" s="5"/>
      <c r="CG962" s="4"/>
      <c r="CH962" s="5"/>
      <c r="CJ962" s="4"/>
      <c r="CK962" s="5"/>
    </row>
    <row r="963" spans="79:89" ht="12.75">
      <c r="CA963" s="4"/>
      <c r="CB963" s="5"/>
      <c r="CD963" s="4"/>
      <c r="CE963" s="5"/>
      <c r="CG963" s="4"/>
      <c r="CH963" s="5"/>
      <c r="CJ963" s="4"/>
      <c r="CK963" s="5"/>
    </row>
    <row r="964" spans="79:89" ht="12.75">
      <c r="CA964" s="4"/>
      <c r="CB964" s="5"/>
      <c r="CD964" s="4"/>
      <c r="CE964" s="5"/>
      <c r="CG964" s="4"/>
      <c r="CH964" s="5"/>
      <c r="CJ964" s="4"/>
      <c r="CK964" s="5"/>
    </row>
    <row r="965" spans="79:89" ht="12.75">
      <c r="CA965" s="4"/>
      <c r="CB965" s="5"/>
      <c r="CD965" s="4"/>
      <c r="CE965" s="5"/>
      <c r="CG965" s="4"/>
      <c r="CH965" s="5"/>
      <c r="CJ965" s="4"/>
      <c r="CK965" s="5"/>
    </row>
    <row r="966" spans="79:89" ht="12.75">
      <c r="CA966" s="4"/>
      <c r="CB966" s="5"/>
      <c r="CD966" s="4"/>
      <c r="CE966" s="5"/>
      <c r="CG966" s="4"/>
      <c r="CH966" s="5"/>
      <c r="CJ966" s="4"/>
      <c r="CK966" s="5"/>
    </row>
    <row r="967" spans="79:89" ht="12.75">
      <c r="CA967" s="4"/>
      <c r="CB967" s="5"/>
      <c r="CD967" s="4"/>
      <c r="CE967" s="5"/>
      <c r="CG967" s="4"/>
      <c r="CH967" s="5"/>
      <c r="CJ967" s="4"/>
      <c r="CK967" s="5"/>
    </row>
    <row r="968" spans="79:89" ht="12.75">
      <c r="CA968" s="4"/>
      <c r="CB968" s="5"/>
      <c r="CD968" s="4"/>
      <c r="CE968" s="5"/>
      <c r="CG968" s="4"/>
      <c r="CH968" s="5"/>
      <c r="CJ968" s="4"/>
      <c r="CK968" s="5"/>
    </row>
    <row r="969" spans="79:89" ht="12.75">
      <c r="CA969" s="4"/>
      <c r="CB969" s="5"/>
      <c r="CD969" s="4"/>
      <c r="CE969" s="5"/>
      <c r="CG969" s="4"/>
      <c r="CH969" s="5"/>
      <c r="CJ969" s="4"/>
      <c r="CK969" s="5"/>
    </row>
    <row r="970" spans="79:89" ht="12.75">
      <c r="CA970" s="4"/>
      <c r="CB970" s="5"/>
      <c r="CD970" s="4"/>
      <c r="CE970" s="5"/>
      <c r="CG970" s="4"/>
      <c r="CH970" s="5"/>
      <c r="CJ970" s="4"/>
      <c r="CK970" s="5"/>
    </row>
    <row r="971" spans="79:89" ht="12.75">
      <c r="CA971" s="4"/>
      <c r="CB971" s="5"/>
      <c r="CD971" s="4"/>
      <c r="CE971" s="5"/>
      <c r="CG971" s="4"/>
      <c r="CH971" s="5"/>
      <c r="CJ971" s="4"/>
      <c r="CK971" s="5"/>
    </row>
    <row r="972" spans="79:89" ht="12.75">
      <c r="CA972" s="4"/>
      <c r="CB972" s="5"/>
      <c r="CD972" s="4"/>
      <c r="CE972" s="5"/>
      <c r="CG972" s="4"/>
      <c r="CH972" s="5"/>
      <c r="CJ972" s="4"/>
      <c r="CK972" s="5"/>
    </row>
    <row r="973" spans="79:89" ht="12.75">
      <c r="CA973" s="4"/>
      <c r="CB973" s="5"/>
      <c r="CD973" s="4"/>
      <c r="CE973" s="5"/>
      <c r="CG973" s="4"/>
      <c r="CH973" s="5"/>
      <c r="CJ973" s="4"/>
      <c r="CK973" s="5"/>
    </row>
    <row r="974" spans="79:89" ht="12.75">
      <c r="CA974" s="4"/>
      <c r="CB974" s="5"/>
      <c r="CD974" s="4"/>
      <c r="CE974" s="5"/>
      <c r="CG974" s="4"/>
      <c r="CH974" s="5"/>
      <c r="CJ974" s="4"/>
      <c r="CK974" s="5"/>
    </row>
    <row r="975" spans="79:89" ht="12.75">
      <c r="CA975" s="4"/>
      <c r="CB975" s="5"/>
      <c r="CD975" s="4"/>
      <c r="CE975" s="5"/>
      <c r="CG975" s="4"/>
      <c r="CH975" s="5"/>
      <c r="CJ975" s="4"/>
      <c r="CK975" s="5"/>
    </row>
    <row r="976" spans="79:89" ht="12.75">
      <c r="CA976" s="4"/>
      <c r="CB976" s="5"/>
      <c r="CD976" s="4"/>
      <c r="CE976" s="5"/>
      <c r="CG976" s="4"/>
      <c r="CH976" s="5"/>
      <c r="CJ976" s="4"/>
      <c r="CK976" s="5"/>
    </row>
    <row r="977" spans="79:89" ht="12.75">
      <c r="CA977" s="4"/>
      <c r="CB977" s="5"/>
      <c r="CD977" s="4"/>
      <c r="CE977" s="5"/>
      <c r="CG977" s="4"/>
      <c r="CH977" s="5"/>
      <c r="CJ977" s="4"/>
      <c r="CK977" s="5"/>
    </row>
    <row r="978" spans="79:89" ht="12.75">
      <c r="CA978" s="4"/>
      <c r="CB978" s="5"/>
      <c r="CD978" s="4"/>
      <c r="CE978" s="5"/>
      <c r="CG978" s="4"/>
      <c r="CH978" s="5"/>
      <c r="CJ978" s="4"/>
      <c r="CK978" s="5"/>
    </row>
    <row r="979" spans="79:89" ht="12.75">
      <c r="CA979" s="4"/>
      <c r="CB979" s="5"/>
      <c r="CD979" s="4"/>
      <c r="CE979" s="5"/>
      <c r="CG979" s="4"/>
      <c r="CH979" s="5"/>
      <c r="CJ979" s="4"/>
      <c r="CK979" s="5"/>
    </row>
    <row r="980" spans="79:89" ht="12.75">
      <c r="CA980" s="4"/>
      <c r="CB980" s="5"/>
      <c r="CD980" s="4"/>
      <c r="CE980" s="5"/>
      <c r="CG980" s="4"/>
      <c r="CH980" s="5"/>
      <c r="CJ980" s="4"/>
      <c r="CK980" s="5"/>
    </row>
    <row r="981" spans="79:89" ht="12.75">
      <c r="CA981" s="4"/>
      <c r="CB981" s="5"/>
      <c r="CD981" s="4"/>
      <c r="CE981" s="5"/>
      <c r="CG981" s="4"/>
      <c r="CH981" s="5"/>
      <c r="CJ981" s="4"/>
      <c r="CK981" s="5"/>
    </row>
    <row r="982" spans="79:89" ht="12.75">
      <c r="CA982" s="4"/>
      <c r="CB982" s="5"/>
      <c r="CD982" s="4"/>
      <c r="CE982" s="5"/>
      <c r="CG982" s="4"/>
      <c r="CH982" s="5"/>
      <c r="CJ982" s="4"/>
      <c r="CK982" s="5"/>
    </row>
    <row r="983" spans="79:89" ht="12.75">
      <c r="CA983" s="4"/>
      <c r="CB983" s="5"/>
      <c r="CD983" s="4"/>
      <c r="CE983" s="5"/>
      <c r="CG983" s="4"/>
      <c r="CH983" s="5"/>
      <c r="CJ983" s="4"/>
      <c r="CK983" s="5"/>
    </row>
    <row r="984" spans="79:89" ht="12.75">
      <c r="CA984" s="4"/>
      <c r="CB984" s="5"/>
      <c r="CD984" s="4"/>
      <c r="CE984" s="5"/>
      <c r="CG984" s="4"/>
      <c r="CH984" s="5"/>
      <c r="CJ984" s="4"/>
      <c r="CK984" s="5"/>
    </row>
    <row r="985" spans="79:89" ht="12.75">
      <c r="CA985" s="4"/>
      <c r="CB985" s="5"/>
      <c r="CD985" s="4"/>
      <c r="CE985" s="5"/>
      <c r="CG985" s="4"/>
      <c r="CH985" s="5"/>
      <c r="CJ985" s="4"/>
      <c r="CK985" s="5"/>
    </row>
    <row r="986" spans="79:89" ht="12.75">
      <c r="CA986" s="4"/>
      <c r="CB986" s="5"/>
      <c r="CD986" s="4"/>
      <c r="CE986" s="5"/>
      <c r="CG986" s="4"/>
      <c r="CH986" s="5"/>
      <c r="CJ986" s="4"/>
      <c r="CK986" s="5"/>
    </row>
    <row r="987" spans="79:89" ht="12.75">
      <c r="CA987" s="4"/>
      <c r="CB987" s="5"/>
      <c r="CD987" s="4"/>
      <c r="CE987" s="5"/>
      <c r="CG987" s="4"/>
      <c r="CH987" s="5"/>
      <c r="CJ987" s="4"/>
      <c r="CK987" s="5"/>
    </row>
    <row r="988" spans="79:89" ht="12.75">
      <c r="CA988" s="4"/>
      <c r="CB988" s="5"/>
      <c r="CD988" s="4"/>
      <c r="CE988" s="5"/>
      <c r="CG988" s="4"/>
      <c r="CH988" s="5"/>
      <c r="CJ988" s="4"/>
      <c r="CK988" s="5"/>
    </row>
    <row r="989" spans="79:89" ht="12.75">
      <c r="CA989" s="4"/>
      <c r="CB989" s="5"/>
      <c r="CD989" s="4"/>
      <c r="CE989" s="5"/>
      <c r="CG989" s="4"/>
      <c r="CH989" s="5"/>
      <c r="CJ989" s="4"/>
      <c r="CK989" s="5"/>
    </row>
    <row r="990" spans="79:89" ht="12.75">
      <c r="CA990" s="4"/>
      <c r="CB990" s="5"/>
      <c r="CD990" s="4"/>
      <c r="CE990" s="5"/>
      <c r="CG990" s="4"/>
      <c r="CH990" s="5"/>
      <c r="CJ990" s="4"/>
      <c r="CK990" s="5"/>
    </row>
    <row r="991" spans="79:89" ht="12.75">
      <c r="CA991" s="4"/>
      <c r="CB991" s="5"/>
      <c r="CD991" s="4"/>
      <c r="CE991" s="5"/>
      <c r="CG991" s="4"/>
      <c r="CH991" s="5"/>
      <c r="CJ991" s="4"/>
      <c r="CK991" s="5"/>
    </row>
    <row r="992" spans="79:89" ht="12.75">
      <c r="CA992" s="4"/>
      <c r="CB992" s="5"/>
      <c r="CD992" s="4"/>
      <c r="CE992" s="5"/>
      <c r="CG992" s="4"/>
      <c r="CH992" s="5"/>
      <c r="CJ992" s="4"/>
      <c r="CK992" s="5"/>
    </row>
    <row r="993" spans="79:89" ht="12.75">
      <c r="CA993" s="4"/>
      <c r="CB993" s="5"/>
      <c r="CD993" s="4"/>
      <c r="CE993" s="5"/>
      <c r="CG993" s="4"/>
      <c r="CH993" s="5"/>
      <c r="CJ993" s="4"/>
      <c r="CK993" s="5"/>
    </row>
    <row r="994" spans="79:89" ht="12.75">
      <c r="CA994" s="4"/>
      <c r="CB994" s="5"/>
      <c r="CD994" s="4"/>
      <c r="CE994" s="5"/>
      <c r="CG994" s="4"/>
      <c r="CH994" s="5"/>
      <c r="CJ994" s="4"/>
      <c r="CK994" s="5"/>
    </row>
    <row r="995" spans="79:89" ht="12.75">
      <c r="CA995" s="4"/>
      <c r="CB995" s="5"/>
      <c r="CD995" s="4"/>
      <c r="CE995" s="5"/>
      <c r="CG995" s="4"/>
      <c r="CH995" s="5"/>
      <c r="CJ995" s="4"/>
      <c r="CK995" s="5"/>
    </row>
    <row r="996" spans="79:89" ht="12.75">
      <c r="CA996" s="4"/>
      <c r="CB996" s="5"/>
      <c r="CD996" s="4"/>
      <c r="CE996" s="5"/>
      <c r="CG996" s="4"/>
      <c r="CH996" s="5"/>
      <c r="CJ996" s="4"/>
      <c r="CK996" s="5"/>
    </row>
    <row r="997" spans="79:89" ht="12.75">
      <c r="CA997" s="4"/>
      <c r="CB997" s="5"/>
      <c r="CD997" s="4"/>
      <c r="CE997" s="5"/>
      <c r="CG997" s="4"/>
      <c r="CH997" s="5"/>
      <c r="CJ997" s="4"/>
      <c r="CK997" s="5"/>
    </row>
    <row r="998" spans="79:89" ht="12.75">
      <c r="CA998" s="4"/>
      <c r="CB998" s="5"/>
      <c r="CD998" s="4"/>
      <c r="CE998" s="5"/>
      <c r="CG998" s="4"/>
      <c r="CH998" s="5"/>
      <c r="CJ998" s="4"/>
      <c r="CK998" s="5"/>
    </row>
    <row r="999" spans="79:89" ht="12.75">
      <c r="CA999" s="4"/>
      <c r="CB999" s="5"/>
      <c r="CD999" s="4"/>
      <c r="CE999" s="5"/>
      <c r="CG999" s="4"/>
      <c r="CH999" s="5"/>
      <c r="CJ999" s="4"/>
      <c r="CK999" s="5"/>
    </row>
    <row r="1000" spans="79:89" ht="12.75">
      <c r="CA1000" s="4"/>
      <c r="CB1000" s="5"/>
      <c r="CD1000" s="4"/>
      <c r="CE1000" s="5"/>
      <c r="CG1000" s="4"/>
      <c r="CH1000" s="5"/>
      <c r="CJ1000" s="4"/>
      <c r="CK1000" s="5"/>
    </row>
    <row r="1001" spans="79:89" ht="12.75">
      <c r="CA1001" s="4"/>
      <c r="CB1001" s="5"/>
      <c r="CD1001" s="4"/>
      <c r="CE1001" s="5"/>
      <c r="CG1001" s="4"/>
      <c r="CH1001" s="5"/>
      <c r="CJ1001" s="4"/>
      <c r="CK1001" s="5"/>
    </row>
    <row r="1002" spans="79:89" ht="12.75">
      <c r="CA1002" s="4"/>
      <c r="CB1002" s="5"/>
      <c r="CD1002" s="4"/>
      <c r="CE1002" s="5"/>
      <c r="CG1002" s="4"/>
      <c r="CH1002" s="5"/>
      <c r="CJ1002" s="4"/>
      <c r="CK1002" s="5"/>
    </row>
    <row r="1003" spans="79:89" ht="12.75">
      <c r="CA1003" s="4"/>
      <c r="CB1003" s="5"/>
      <c r="CD1003" s="4"/>
      <c r="CE1003" s="5"/>
      <c r="CG1003" s="4"/>
      <c r="CH1003" s="5"/>
      <c r="CJ1003" s="4"/>
      <c r="CK1003" s="5"/>
    </row>
    <row r="1004" spans="79:89" ht="12.75">
      <c r="CA1004" s="4"/>
      <c r="CB1004" s="5"/>
      <c r="CD1004" s="4"/>
      <c r="CE1004" s="5"/>
      <c r="CG1004" s="4"/>
      <c r="CH1004" s="5"/>
      <c r="CJ1004" s="4"/>
      <c r="CK1004" s="5"/>
    </row>
    <row r="1005" spans="79:89" ht="12.75">
      <c r="CA1005" s="4"/>
      <c r="CB1005" s="5"/>
      <c r="CD1005" s="4"/>
      <c r="CE1005" s="5"/>
      <c r="CG1005" s="4"/>
      <c r="CH1005" s="5"/>
      <c r="CJ1005" s="4"/>
      <c r="CK1005" s="5"/>
    </row>
    <row r="1006" spans="79:89" ht="12.75">
      <c r="CA1006" s="4"/>
      <c r="CB1006" s="5"/>
      <c r="CD1006" s="4"/>
      <c r="CE1006" s="5"/>
      <c r="CG1006" s="4"/>
      <c r="CH1006" s="5"/>
      <c r="CJ1006" s="4"/>
      <c r="CK1006" s="5"/>
    </row>
    <row r="1007" spans="79:89" ht="12.75">
      <c r="CA1007" s="4"/>
      <c r="CB1007" s="5"/>
      <c r="CD1007" s="4"/>
      <c r="CE1007" s="5"/>
      <c r="CG1007" s="4"/>
      <c r="CH1007" s="5"/>
      <c r="CJ1007" s="4"/>
      <c r="CK1007" s="5"/>
    </row>
    <row r="1008" spans="79:89" ht="12.75">
      <c r="CA1008" s="4"/>
      <c r="CB1008" s="5"/>
      <c r="CD1008" s="4"/>
      <c r="CE1008" s="5"/>
      <c r="CG1008" s="4"/>
      <c r="CH1008" s="5"/>
      <c r="CJ1008" s="4"/>
      <c r="CK1008" s="5"/>
    </row>
    <row r="1009" spans="79:89" ht="12.75">
      <c r="CA1009" s="4"/>
      <c r="CB1009" s="5"/>
      <c r="CD1009" s="4"/>
      <c r="CE1009" s="5"/>
      <c r="CG1009" s="4"/>
      <c r="CH1009" s="5"/>
      <c r="CJ1009" s="4"/>
      <c r="CK1009" s="5"/>
    </row>
    <row r="1010" spans="79:89" ht="12.75">
      <c r="CA1010" s="4"/>
      <c r="CB1010" s="5"/>
      <c r="CD1010" s="4"/>
      <c r="CE1010" s="5"/>
      <c r="CG1010" s="4"/>
      <c r="CH1010" s="5"/>
      <c r="CJ1010" s="4"/>
      <c r="CK1010" s="5"/>
    </row>
    <row r="1011" spans="79:89" ht="12.75">
      <c r="CA1011" s="4"/>
      <c r="CB1011" s="5"/>
      <c r="CD1011" s="4"/>
      <c r="CE1011" s="5"/>
      <c r="CG1011" s="4"/>
      <c r="CH1011" s="5"/>
      <c r="CJ1011" s="4"/>
      <c r="CK1011" s="5"/>
    </row>
    <row r="1012" spans="79:89" ht="12.75">
      <c r="CA1012" s="4"/>
      <c r="CB1012" s="5"/>
      <c r="CD1012" s="4"/>
      <c r="CE1012" s="5"/>
      <c r="CG1012" s="4"/>
      <c r="CH1012" s="5"/>
      <c r="CJ1012" s="4"/>
      <c r="CK1012" s="5"/>
    </row>
    <row r="1013" spans="79:89" ht="12.75">
      <c r="CA1013" s="4"/>
      <c r="CB1013" s="5"/>
      <c r="CD1013" s="4"/>
      <c r="CE1013" s="5"/>
      <c r="CG1013" s="4"/>
      <c r="CH1013" s="5"/>
      <c r="CJ1013" s="4"/>
      <c r="CK1013" s="5"/>
    </row>
    <row r="1014" spans="79:89" ht="12.75">
      <c r="CA1014" s="4"/>
      <c r="CB1014" s="5"/>
      <c r="CD1014" s="4"/>
      <c r="CE1014" s="5"/>
      <c r="CG1014" s="4"/>
      <c r="CH1014" s="5"/>
      <c r="CJ1014" s="4"/>
      <c r="CK1014" s="5"/>
    </row>
    <row r="1015" spans="79:89" ht="12.75">
      <c r="CA1015" s="4"/>
      <c r="CB1015" s="5"/>
      <c r="CD1015" s="4"/>
      <c r="CE1015" s="5"/>
      <c r="CG1015" s="4"/>
      <c r="CH1015" s="5"/>
      <c r="CJ1015" s="4"/>
      <c r="CK1015" s="5"/>
    </row>
    <row r="1016" spans="79:89" ht="12.75">
      <c r="CA1016" s="4"/>
      <c r="CB1016" s="5"/>
      <c r="CD1016" s="4"/>
      <c r="CE1016" s="5"/>
      <c r="CG1016" s="4"/>
      <c r="CH1016" s="5"/>
      <c r="CJ1016" s="4"/>
      <c r="CK1016" s="5"/>
    </row>
    <row r="1017" spans="79:89" ht="12.75">
      <c r="CA1017" s="4"/>
      <c r="CB1017" s="5"/>
      <c r="CD1017" s="4"/>
      <c r="CE1017" s="5"/>
      <c r="CG1017" s="4"/>
      <c r="CH1017" s="5"/>
      <c r="CJ1017" s="4"/>
      <c r="CK1017" s="5"/>
    </row>
    <row r="1018" spans="79:89" ht="12.75">
      <c r="CA1018" s="4"/>
      <c r="CB1018" s="5"/>
      <c r="CD1018" s="4"/>
      <c r="CE1018" s="5"/>
      <c r="CG1018" s="4"/>
      <c r="CH1018" s="5"/>
      <c r="CJ1018" s="4"/>
      <c r="CK1018" s="5"/>
    </row>
    <row r="1019" spans="79:89" ht="12.75">
      <c r="CA1019" s="4"/>
      <c r="CB1019" s="5"/>
      <c r="CD1019" s="4"/>
      <c r="CE1019" s="5"/>
      <c r="CG1019" s="4"/>
      <c r="CH1019" s="5"/>
      <c r="CJ1019" s="4"/>
      <c r="CK1019" s="5"/>
    </row>
    <row r="1020" spans="79:89" ht="12.75">
      <c r="CA1020" s="4"/>
      <c r="CB1020" s="5"/>
      <c r="CD1020" s="4"/>
      <c r="CE1020" s="5"/>
      <c r="CG1020" s="4"/>
      <c r="CH1020" s="5"/>
      <c r="CJ1020" s="4"/>
      <c r="CK1020" s="5"/>
    </row>
    <row r="1021" spans="79:89" ht="12.75">
      <c r="CA1021" s="4"/>
      <c r="CB1021" s="5"/>
      <c r="CD1021" s="4"/>
      <c r="CE1021" s="5"/>
      <c r="CG1021" s="4"/>
      <c r="CH1021" s="5"/>
      <c r="CJ1021" s="4"/>
      <c r="CK1021" s="5"/>
    </row>
    <row r="1022" spans="79:89" ht="12.75">
      <c r="CA1022" s="4"/>
      <c r="CB1022" s="5"/>
      <c r="CD1022" s="4"/>
      <c r="CE1022" s="5"/>
      <c r="CG1022" s="4"/>
      <c r="CH1022" s="5"/>
      <c r="CJ1022" s="4"/>
      <c r="CK1022" s="5"/>
    </row>
    <row r="1023" spans="79:89" ht="12.75">
      <c r="CA1023" s="4"/>
      <c r="CB1023" s="5"/>
      <c r="CD1023" s="4"/>
      <c r="CE1023" s="5"/>
      <c r="CG1023" s="4"/>
      <c r="CH1023" s="5"/>
      <c r="CJ1023" s="4"/>
      <c r="CK1023" s="5"/>
    </row>
    <row r="1024" spans="79:89" ht="12.75">
      <c r="CA1024" s="4"/>
      <c r="CB1024" s="5"/>
      <c r="CD1024" s="4"/>
      <c r="CE1024" s="5"/>
      <c r="CG1024" s="4"/>
      <c r="CH1024" s="5"/>
      <c r="CJ1024" s="4"/>
      <c r="CK1024" s="5"/>
    </row>
    <row r="1025" spans="79:89" ht="12.75">
      <c r="CA1025" s="4"/>
      <c r="CB1025" s="5"/>
      <c r="CD1025" s="4"/>
      <c r="CE1025" s="5"/>
      <c r="CG1025" s="4"/>
      <c r="CH1025" s="5"/>
      <c r="CJ1025" s="4"/>
      <c r="CK1025" s="5"/>
    </row>
    <row r="1026" spans="79:89" ht="12.75">
      <c r="CA1026" s="4"/>
      <c r="CB1026" s="5"/>
      <c r="CD1026" s="4"/>
      <c r="CE1026" s="5"/>
      <c r="CG1026" s="4"/>
      <c r="CH1026" s="5"/>
      <c r="CJ1026" s="4"/>
      <c r="CK1026" s="5"/>
    </row>
    <row r="1027" spans="79:89" ht="12.75">
      <c r="CA1027" s="4"/>
      <c r="CB1027" s="5"/>
      <c r="CD1027" s="4"/>
      <c r="CE1027" s="5"/>
      <c r="CG1027" s="4"/>
      <c r="CH1027" s="5"/>
      <c r="CJ1027" s="4"/>
      <c r="CK1027" s="5"/>
    </row>
    <row r="1028" spans="79:89" ht="12.75">
      <c r="CA1028" s="4"/>
      <c r="CB1028" s="5"/>
      <c r="CD1028" s="4"/>
      <c r="CE1028" s="5"/>
      <c r="CG1028" s="4"/>
      <c r="CH1028" s="5"/>
      <c r="CJ1028" s="4"/>
      <c r="CK1028" s="5"/>
    </row>
    <row r="1029" spans="79:89" ht="12.75">
      <c r="CA1029" s="4"/>
      <c r="CB1029" s="5"/>
      <c r="CD1029" s="4"/>
      <c r="CE1029" s="5"/>
      <c r="CG1029" s="4"/>
      <c r="CH1029" s="5"/>
      <c r="CJ1029" s="4"/>
      <c r="CK1029" s="5"/>
    </row>
    <row r="1030" spans="79:89" ht="12.75">
      <c r="CA1030" s="4"/>
      <c r="CB1030" s="5"/>
      <c r="CD1030" s="4"/>
      <c r="CE1030" s="5"/>
      <c r="CG1030" s="4"/>
      <c r="CH1030" s="5"/>
      <c r="CJ1030" s="4"/>
      <c r="CK1030" s="5"/>
    </row>
    <row r="1031" spans="79:89" ht="12.75">
      <c r="CA1031" s="4"/>
      <c r="CB1031" s="5"/>
      <c r="CD1031" s="4"/>
      <c r="CE1031" s="5"/>
      <c r="CG1031" s="4"/>
      <c r="CH1031" s="5"/>
      <c r="CJ1031" s="4"/>
      <c r="CK1031" s="5"/>
    </row>
    <row r="1032" spans="79:89" ht="12.75">
      <c r="CA1032" s="4"/>
      <c r="CB1032" s="5"/>
      <c r="CD1032" s="4"/>
      <c r="CE1032" s="5"/>
      <c r="CG1032" s="4"/>
      <c r="CH1032" s="5"/>
      <c r="CJ1032" s="4"/>
      <c r="CK1032" s="5"/>
    </row>
    <row r="1033" spans="79:89" ht="12.75">
      <c r="CA1033" s="4"/>
      <c r="CB1033" s="5"/>
      <c r="CD1033" s="4"/>
      <c r="CE1033" s="5"/>
      <c r="CG1033" s="4"/>
      <c r="CH1033" s="5"/>
      <c r="CJ1033" s="4"/>
      <c r="CK1033" s="5"/>
    </row>
    <row r="1034" spans="79:89" ht="12.75">
      <c r="CA1034" s="4"/>
      <c r="CB1034" s="5"/>
      <c r="CD1034" s="4"/>
      <c r="CE1034" s="5"/>
      <c r="CG1034" s="4"/>
      <c r="CH1034" s="5"/>
      <c r="CJ1034" s="4"/>
      <c r="CK1034" s="5"/>
    </row>
    <row r="1035" spans="79:89" ht="12.75">
      <c r="CA1035" s="4"/>
      <c r="CB1035" s="5"/>
      <c r="CD1035" s="4"/>
      <c r="CE1035" s="5"/>
      <c r="CG1035" s="4"/>
      <c r="CH1035" s="5"/>
      <c r="CJ1035" s="4"/>
      <c r="CK1035" s="5"/>
    </row>
    <row r="1036" spans="79:89" ht="12.75">
      <c r="CA1036" s="4"/>
      <c r="CB1036" s="5"/>
      <c r="CD1036" s="4"/>
      <c r="CE1036" s="5"/>
      <c r="CG1036" s="4"/>
      <c r="CH1036" s="5"/>
      <c r="CJ1036" s="4"/>
      <c r="CK1036" s="5"/>
    </row>
    <row r="1037" spans="79:89" ht="12.75">
      <c r="CA1037" s="4"/>
      <c r="CB1037" s="5"/>
      <c r="CD1037" s="4"/>
      <c r="CE1037" s="5"/>
      <c r="CG1037" s="4"/>
      <c r="CH1037" s="5"/>
      <c r="CJ1037" s="4"/>
      <c r="CK1037" s="5"/>
    </row>
    <row r="1038" spans="79:89" ht="12.75">
      <c r="CA1038" s="4"/>
      <c r="CB1038" s="5"/>
      <c r="CD1038" s="4"/>
      <c r="CE1038" s="5"/>
      <c r="CG1038" s="4"/>
      <c r="CH1038" s="5"/>
      <c r="CJ1038" s="4"/>
      <c r="CK1038" s="5"/>
    </row>
    <row r="1039" spans="79:89" ht="12.75">
      <c r="CA1039" s="4"/>
      <c r="CB1039" s="5"/>
      <c r="CD1039" s="4"/>
      <c r="CE1039" s="5"/>
      <c r="CG1039" s="4"/>
      <c r="CH1039" s="5"/>
      <c r="CJ1039" s="4"/>
      <c r="CK1039" s="5"/>
    </row>
    <row r="1040" spans="79:89" ht="12.75">
      <c r="CA1040" s="4"/>
      <c r="CB1040" s="5"/>
      <c r="CD1040" s="4"/>
      <c r="CE1040" s="5"/>
      <c r="CG1040" s="4"/>
      <c r="CH1040" s="5"/>
      <c r="CJ1040" s="4"/>
      <c r="CK1040" s="5"/>
    </row>
    <row r="1041" spans="79:89" ht="12.75">
      <c r="CA1041" s="4"/>
      <c r="CB1041" s="5"/>
      <c r="CD1041" s="4"/>
      <c r="CE1041" s="5"/>
      <c r="CG1041" s="4"/>
      <c r="CH1041" s="5"/>
      <c r="CJ1041" s="4"/>
      <c r="CK1041" s="5"/>
    </row>
    <row r="1042" spans="79:89" ht="12.75">
      <c r="CA1042" s="4"/>
      <c r="CB1042" s="5"/>
      <c r="CD1042" s="4"/>
      <c r="CE1042" s="5"/>
      <c r="CG1042" s="4"/>
      <c r="CH1042" s="5"/>
      <c r="CJ1042" s="4"/>
      <c r="CK1042" s="5"/>
    </row>
    <row r="1043" spans="79:89" ht="12.75">
      <c r="CA1043" s="4"/>
      <c r="CB1043" s="5"/>
      <c r="CD1043" s="4"/>
      <c r="CE1043" s="5"/>
      <c r="CG1043" s="4"/>
      <c r="CH1043" s="5"/>
      <c r="CJ1043" s="4"/>
      <c r="CK1043" s="5"/>
    </row>
    <row r="1044" spans="79:89" ht="12.75">
      <c r="CA1044" s="4"/>
      <c r="CB1044" s="5"/>
      <c r="CD1044" s="4"/>
      <c r="CE1044" s="5"/>
      <c r="CG1044" s="4"/>
      <c r="CH1044" s="5"/>
      <c r="CJ1044" s="4"/>
      <c r="CK1044" s="5"/>
    </row>
    <row r="1045" spans="79:89" ht="12.75">
      <c r="CA1045" s="4"/>
      <c r="CB1045" s="5"/>
      <c r="CD1045" s="4"/>
      <c r="CE1045" s="5"/>
      <c r="CG1045" s="4"/>
      <c r="CH1045" s="5"/>
      <c r="CJ1045" s="4"/>
      <c r="CK1045" s="5"/>
    </row>
    <row r="1046" spans="79:89" ht="12.75">
      <c r="CA1046" s="4"/>
      <c r="CB1046" s="5"/>
      <c r="CD1046" s="4"/>
      <c r="CE1046" s="5"/>
      <c r="CG1046" s="4"/>
      <c r="CH1046" s="5"/>
      <c r="CJ1046" s="4"/>
      <c r="CK1046" s="5"/>
    </row>
    <row r="1047" spans="79:89" ht="12.75">
      <c r="CA1047" s="4"/>
      <c r="CB1047" s="5"/>
      <c r="CD1047" s="4"/>
      <c r="CE1047" s="5"/>
      <c r="CG1047" s="4"/>
      <c r="CH1047" s="5"/>
      <c r="CJ1047" s="4"/>
      <c r="CK1047" s="5"/>
    </row>
    <row r="1048" spans="79:89" ht="12.75">
      <c r="CA1048" s="4"/>
      <c r="CB1048" s="5"/>
      <c r="CD1048" s="4"/>
      <c r="CE1048" s="5"/>
      <c r="CG1048" s="4"/>
      <c r="CH1048" s="5"/>
      <c r="CJ1048" s="4"/>
      <c r="CK1048" s="5"/>
    </row>
    <row r="1049" spans="79:89" ht="12.75">
      <c r="CA1049" s="4"/>
      <c r="CB1049" s="5"/>
      <c r="CD1049" s="4"/>
      <c r="CE1049" s="5"/>
      <c r="CG1049" s="4"/>
      <c r="CH1049" s="5"/>
      <c r="CJ1049" s="4"/>
      <c r="CK1049" s="5"/>
    </row>
    <row r="1050" spans="79:89" ht="12.75">
      <c r="CA1050" s="4"/>
      <c r="CB1050" s="5"/>
      <c r="CD1050" s="4"/>
      <c r="CE1050" s="5"/>
      <c r="CG1050" s="4"/>
      <c r="CH1050" s="5"/>
      <c r="CJ1050" s="4"/>
      <c r="CK1050" s="5"/>
    </row>
    <row r="1051" spans="79:89" ht="12.75">
      <c r="CA1051" s="4"/>
      <c r="CB1051" s="5"/>
      <c r="CD1051" s="4"/>
      <c r="CE1051" s="5"/>
      <c r="CG1051" s="4"/>
      <c r="CH1051" s="5"/>
      <c r="CJ1051" s="4"/>
      <c r="CK1051" s="5"/>
    </row>
    <row r="1052" spans="79:89" ht="12.75">
      <c r="CA1052" s="4"/>
      <c r="CB1052" s="5"/>
      <c r="CD1052" s="4"/>
      <c r="CE1052" s="5"/>
      <c r="CG1052" s="4"/>
      <c r="CH1052" s="5"/>
      <c r="CJ1052" s="4"/>
      <c r="CK1052" s="5"/>
    </row>
    <row r="1053" spans="79:89" ht="12.75">
      <c r="CA1053" s="4"/>
      <c r="CB1053" s="5"/>
      <c r="CD1053" s="4"/>
      <c r="CE1053" s="5"/>
      <c r="CG1053" s="4"/>
      <c r="CH1053" s="5"/>
      <c r="CJ1053" s="4"/>
      <c r="CK1053" s="5"/>
    </row>
    <row r="1054" spans="79:89" ht="12.75">
      <c r="CA1054" s="4"/>
      <c r="CB1054" s="5"/>
      <c r="CD1054" s="4"/>
      <c r="CE1054" s="5"/>
      <c r="CG1054" s="4"/>
      <c r="CH1054" s="5"/>
      <c r="CJ1054" s="4"/>
      <c r="CK1054" s="5"/>
    </row>
    <row r="1055" spans="79:89" ht="12.75">
      <c r="CA1055" s="4"/>
      <c r="CB1055" s="5"/>
      <c r="CD1055" s="4"/>
      <c r="CE1055" s="5"/>
      <c r="CG1055" s="4"/>
      <c r="CH1055" s="5"/>
      <c r="CJ1055" s="4"/>
      <c r="CK1055" s="5"/>
    </row>
    <row r="1056" spans="79:89" ht="12.75">
      <c r="CA1056" s="4"/>
      <c r="CB1056" s="5"/>
      <c r="CD1056" s="4"/>
      <c r="CE1056" s="5"/>
      <c r="CG1056" s="4"/>
      <c r="CH1056" s="5"/>
      <c r="CJ1056" s="4"/>
      <c r="CK1056" s="5"/>
    </row>
    <row r="1057" spans="79:89" ht="12.75">
      <c r="CA1057" s="4"/>
      <c r="CB1057" s="5"/>
      <c r="CD1057" s="4"/>
      <c r="CE1057" s="5"/>
      <c r="CG1057" s="4"/>
      <c r="CH1057" s="5"/>
      <c r="CJ1057" s="4"/>
      <c r="CK1057" s="5"/>
    </row>
    <row r="1058" spans="79:89" ht="12.75">
      <c r="CA1058" s="4"/>
      <c r="CB1058" s="5"/>
      <c r="CD1058" s="4"/>
      <c r="CE1058" s="5"/>
      <c r="CG1058" s="4"/>
      <c r="CH1058" s="5"/>
      <c r="CJ1058" s="4"/>
      <c r="CK1058" s="5"/>
    </row>
    <row r="1059" spans="79:89" ht="12.75">
      <c r="CA1059" s="4"/>
      <c r="CB1059" s="5"/>
      <c r="CD1059" s="4"/>
      <c r="CE1059" s="5"/>
      <c r="CG1059" s="4"/>
      <c r="CH1059" s="5"/>
      <c r="CJ1059" s="4"/>
      <c r="CK1059" s="5"/>
    </row>
    <row r="1060" spans="79:89" ht="12.75">
      <c r="CA1060" s="4"/>
      <c r="CB1060" s="5"/>
      <c r="CD1060" s="4"/>
      <c r="CE1060" s="5"/>
      <c r="CG1060" s="4"/>
      <c r="CH1060" s="5"/>
      <c r="CJ1060" s="4"/>
      <c r="CK1060" s="5"/>
    </row>
    <row r="1061" spans="79:89" ht="12.75">
      <c r="CA1061" s="4"/>
      <c r="CB1061" s="5"/>
      <c r="CD1061" s="4"/>
      <c r="CE1061" s="5"/>
      <c r="CG1061" s="4"/>
      <c r="CH1061" s="5"/>
      <c r="CJ1061" s="4"/>
      <c r="CK1061" s="5"/>
    </row>
    <row r="1062" spans="79:89" ht="12.75">
      <c r="CA1062" s="4"/>
      <c r="CB1062" s="5"/>
      <c r="CD1062" s="4"/>
      <c r="CE1062" s="5"/>
      <c r="CG1062" s="4"/>
      <c r="CH1062" s="5"/>
      <c r="CJ1062" s="4"/>
      <c r="CK1062" s="5"/>
    </row>
    <row r="1063" spans="79:89" ht="12.75">
      <c r="CA1063" s="4"/>
      <c r="CB1063" s="5"/>
      <c r="CD1063" s="4"/>
      <c r="CE1063" s="5"/>
      <c r="CG1063" s="4"/>
      <c r="CH1063" s="5"/>
      <c r="CJ1063" s="4"/>
      <c r="CK1063" s="5"/>
    </row>
    <row r="1064" spans="79:89" ht="12.75">
      <c r="CA1064" s="4"/>
      <c r="CB1064" s="5"/>
      <c r="CD1064" s="4"/>
      <c r="CE1064" s="5"/>
      <c r="CG1064" s="4"/>
      <c r="CH1064" s="5"/>
      <c r="CJ1064" s="4"/>
      <c r="CK1064" s="5"/>
    </row>
    <row r="1065" spans="79:89" ht="12.75">
      <c r="CA1065" s="4"/>
      <c r="CB1065" s="5"/>
      <c r="CD1065" s="4"/>
      <c r="CE1065" s="5"/>
      <c r="CG1065" s="4"/>
      <c r="CH1065" s="5"/>
      <c r="CJ1065" s="4"/>
      <c r="CK1065" s="5"/>
    </row>
    <row r="1066" spans="79:89" ht="12.75">
      <c r="CA1066" s="4"/>
      <c r="CB1066" s="5"/>
      <c r="CD1066" s="4"/>
      <c r="CE1066" s="5"/>
      <c r="CG1066" s="4"/>
      <c r="CH1066" s="5"/>
      <c r="CJ1066" s="4"/>
      <c r="CK1066" s="5"/>
    </row>
    <row r="1067" spans="79:89" ht="12.75">
      <c r="CA1067" s="4"/>
      <c r="CB1067" s="5"/>
      <c r="CD1067" s="4"/>
      <c r="CE1067" s="5"/>
      <c r="CG1067" s="4"/>
      <c r="CH1067" s="5"/>
      <c r="CJ1067" s="4"/>
      <c r="CK1067" s="5"/>
    </row>
    <row r="1068" spans="79:89" ht="12.75">
      <c r="CA1068" s="4"/>
      <c r="CB1068" s="5"/>
      <c r="CD1068" s="4"/>
      <c r="CE1068" s="5"/>
      <c r="CG1068" s="4"/>
      <c r="CH1068" s="5"/>
      <c r="CJ1068" s="4"/>
      <c r="CK1068" s="5"/>
    </row>
    <row r="1069" spans="79:89" ht="12.75">
      <c r="CA1069" s="4"/>
      <c r="CB1069" s="5"/>
      <c r="CD1069" s="4"/>
      <c r="CE1069" s="5"/>
      <c r="CG1069" s="4"/>
      <c r="CH1069" s="5"/>
      <c r="CJ1069" s="4"/>
      <c r="CK1069" s="5"/>
    </row>
    <row r="1070" spans="79:89" ht="12.75">
      <c r="CA1070" s="4"/>
      <c r="CB1070" s="5"/>
      <c r="CD1070" s="4"/>
      <c r="CE1070" s="5"/>
      <c r="CG1070" s="4"/>
      <c r="CH1070" s="5"/>
      <c r="CJ1070" s="4"/>
      <c r="CK1070" s="5"/>
    </row>
    <row r="1071" spans="79:89" ht="12.75">
      <c r="CA1071" s="4"/>
      <c r="CB1071" s="5"/>
      <c r="CD1071" s="4"/>
      <c r="CE1071" s="5"/>
      <c r="CG1071" s="4"/>
      <c r="CH1071" s="5"/>
      <c r="CJ1071" s="4"/>
      <c r="CK1071" s="5"/>
    </row>
    <row r="1072" spans="79:89" ht="12.75">
      <c r="CA1072" s="4"/>
      <c r="CB1072" s="5"/>
      <c r="CD1072" s="4"/>
      <c r="CE1072" s="5"/>
      <c r="CG1072" s="4"/>
      <c r="CH1072" s="5"/>
      <c r="CJ1072" s="4"/>
      <c r="CK1072" s="5"/>
    </row>
    <row r="1073" spans="79:89" ht="12.75">
      <c r="CA1073" s="4"/>
      <c r="CB1073" s="5"/>
      <c r="CD1073" s="4"/>
      <c r="CE1073" s="5"/>
      <c r="CG1073" s="4"/>
      <c r="CH1073" s="5"/>
      <c r="CJ1073" s="4"/>
      <c r="CK1073" s="5"/>
    </row>
    <row r="1074" spans="79:89" ht="12.75">
      <c r="CA1074" s="4"/>
      <c r="CB1074" s="5"/>
      <c r="CD1074" s="4"/>
      <c r="CE1074" s="5"/>
      <c r="CG1074" s="4"/>
      <c r="CH1074" s="5"/>
      <c r="CJ1074" s="4"/>
      <c r="CK1074" s="5"/>
    </row>
    <row r="1075" spans="79:89" ht="12.75">
      <c r="CA1075" s="4"/>
      <c r="CB1075" s="5"/>
      <c r="CD1075" s="4"/>
      <c r="CE1075" s="5"/>
      <c r="CG1075" s="4"/>
      <c r="CH1075" s="5"/>
      <c r="CJ1075" s="4"/>
      <c r="CK1075" s="5"/>
    </row>
    <row r="1076" spans="79:89" ht="12.75">
      <c r="CA1076" s="4"/>
      <c r="CB1076" s="5"/>
      <c r="CD1076" s="4"/>
      <c r="CE1076" s="5"/>
      <c r="CG1076" s="4"/>
      <c r="CH1076" s="5"/>
      <c r="CJ1076" s="4"/>
      <c r="CK1076" s="5"/>
    </row>
    <row r="1077" spans="79:89" ht="12.75">
      <c r="CA1077" s="4"/>
      <c r="CB1077" s="5"/>
      <c r="CD1077" s="4"/>
      <c r="CE1077" s="5"/>
      <c r="CG1077" s="4"/>
      <c r="CH1077" s="5"/>
      <c r="CJ1077" s="4"/>
      <c r="CK1077" s="5"/>
    </row>
    <row r="1078" spans="79:89" ht="12.75">
      <c r="CA1078" s="4"/>
      <c r="CB1078" s="5"/>
      <c r="CD1078" s="4"/>
      <c r="CE1078" s="5"/>
      <c r="CG1078" s="4"/>
      <c r="CH1078" s="5"/>
      <c r="CJ1078" s="4"/>
      <c r="CK1078" s="5"/>
    </row>
    <row r="1079" spans="79:89" ht="12.75">
      <c r="CA1079" s="4"/>
      <c r="CB1079" s="5"/>
      <c r="CD1079" s="4"/>
      <c r="CE1079" s="5"/>
      <c r="CG1079" s="4"/>
      <c r="CH1079" s="5"/>
      <c r="CJ1079" s="4"/>
      <c r="CK1079" s="5"/>
    </row>
    <row r="1080" spans="79:89" ht="12.75">
      <c r="CA1080" s="4"/>
      <c r="CB1080" s="5"/>
      <c r="CD1080" s="4"/>
      <c r="CE1080" s="5"/>
      <c r="CG1080" s="4"/>
      <c r="CH1080" s="5"/>
      <c r="CJ1080" s="4"/>
      <c r="CK1080" s="5"/>
    </row>
    <row r="1081" spans="79:89" ht="12.75">
      <c r="CA1081" s="4"/>
      <c r="CB1081" s="5"/>
      <c r="CD1081" s="4"/>
      <c r="CE1081" s="5"/>
      <c r="CG1081" s="4"/>
      <c r="CH1081" s="5"/>
      <c r="CJ1081" s="4"/>
      <c r="CK1081" s="5"/>
    </row>
    <row r="1082" spans="79:88" ht="12.75">
      <c r="CA1082" s="4"/>
      <c r="CB1082" s="5"/>
      <c r="CD1082" s="4"/>
      <c r="CG1082" s="4"/>
      <c r="CJ1082" s="4"/>
    </row>
    <row r="1083" spans="79:88" ht="12.75">
      <c r="CA1083" s="4"/>
      <c r="CD1083" s="4"/>
      <c r="CG1083" s="4"/>
      <c r="CJ1083" s="4"/>
    </row>
    <row r="1084" spans="79:88" ht="12.75">
      <c r="CA1084" s="4"/>
      <c r="CD1084" s="4"/>
      <c r="CG1084" s="4"/>
      <c r="CJ1084" s="4"/>
    </row>
    <row r="1085" spans="79:88" ht="12.75">
      <c r="CA1085" s="4"/>
      <c r="CD1085" s="4"/>
      <c r="CG1085" s="4"/>
      <c r="CJ1085" s="4"/>
    </row>
    <row r="1086" spans="79:88" ht="12.75">
      <c r="CA1086" s="4"/>
      <c r="CD1086" s="4"/>
      <c r="CG1086" s="4"/>
      <c r="CJ1086" s="4"/>
    </row>
    <row r="1087" spans="79:88" ht="12.75">
      <c r="CA1087" s="4"/>
      <c r="CD1087" s="4"/>
      <c r="CG1087" s="4"/>
      <c r="CJ1087" s="4"/>
    </row>
    <row r="1088" spans="79:88" ht="12.75">
      <c r="CA1088" s="4"/>
      <c r="CD1088" s="4"/>
      <c r="CG1088" s="4"/>
      <c r="CJ1088" s="4"/>
    </row>
    <row r="1089" spans="79:88" ht="12.75">
      <c r="CA1089" s="4"/>
      <c r="CD1089" s="4"/>
      <c r="CG1089" s="4"/>
      <c r="CJ1089" s="4"/>
    </row>
    <row r="1090" spans="79:88" ht="12.75">
      <c r="CA1090" s="4"/>
      <c r="CD1090" s="4"/>
      <c r="CG1090" s="4"/>
      <c r="CJ1090" s="4"/>
    </row>
    <row r="1091" spans="79:88" ht="12.75">
      <c r="CA1091" s="4"/>
      <c r="CD1091" s="4"/>
      <c r="CG1091" s="4"/>
      <c r="CJ1091" s="4"/>
    </row>
    <row r="1092" spans="79:88" ht="12.75">
      <c r="CA1092" s="4"/>
      <c r="CD1092" s="4"/>
      <c r="CG1092" s="4"/>
      <c r="CJ1092" s="4"/>
    </row>
    <row r="1093" spans="79:88" ht="12.75">
      <c r="CA1093" s="4"/>
      <c r="CD1093" s="4"/>
      <c r="CG1093" s="4"/>
      <c r="CJ1093" s="4"/>
    </row>
    <row r="1094" spans="79:88" ht="12.75">
      <c r="CA1094" s="4"/>
      <c r="CD1094" s="4"/>
      <c r="CG1094" s="4"/>
      <c r="CJ1094" s="4"/>
    </row>
    <row r="1095" spans="79:88" ht="12.75">
      <c r="CA1095" s="4"/>
      <c r="CD1095" s="4"/>
      <c r="CG1095" s="4"/>
      <c r="CJ1095" s="4"/>
    </row>
    <row r="1096" spans="79:88" ht="12.75">
      <c r="CA1096" s="4"/>
      <c r="CD1096" s="4"/>
      <c r="CG1096" s="4"/>
      <c r="CJ1096" s="4"/>
    </row>
    <row r="1097" spans="79:88" ht="12.75">
      <c r="CA1097" s="4"/>
      <c r="CD1097" s="4"/>
      <c r="CG1097" s="4"/>
      <c r="CJ1097" s="4"/>
    </row>
    <row r="1098" spans="79:88" ht="12.75">
      <c r="CA1098" s="4"/>
      <c r="CD1098" s="4"/>
      <c r="CG1098" s="4"/>
      <c r="CJ1098" s="4"/>
    </row>
    <row r="1099" spans="79:88" ht="12.75">
      <c r="CA1099" s="4"/>
      <c r="CD1099" s="4"/>
      <c r="CG1099" s="4"/>
      <c r="CJ1099" s="4"/>
    </row>
    <row r="1100" spans="79:88" ht="12.75">
      <c r="CA1100" s="4"/>
      <c r="CD1100" s="4"/>
      <c r="CG1100" s="4"/>
      <c r="CJ1100" s="4"/>
    </row>
    <row r="1101" spans="79:88" ht="12.75">
      <c r="CA1101" s="4"/>
      <c r="CD1101" s="4"/>
      <c r="CG1101" s="4"/>
      <c r="CJ1101" s="4"/>
    </row>
    <row r="1102" spans="79:88" ht="12.75">
      <c r="CA1102" s="4"/>
      <c r="CD1102" s="4"/>
      <c r="CG1102" s="4"/>
      <c r="CJ1102" s="4"/>
    </row>
    <row r="1103" spans="79:88" ht="12.75">
      <c r="CA1103" s="4"/>
      <c r="CD1103" s="4"/>
      <c r="CG1103" s="4"/>
      <c r="CJ1103" s="4"/>
    </row>
    <row r="1104" spans="79:88" ht="12.75">
      <c r="CA1104" s="4"/>
      <c r="CD1104" s="4"/>
      <c r="CG1104" s="4"/>
      <c r="CJ1104" s="4"/>
    </row>
    <row r="1105" spans="79:88" ht="12.75">
      <c r="CA1105" s="4"/>
      <c r="CD1105" s="4"/>
      <c r="CG1105" s="4"/>
      <c r="CJ1105" s="4"/>
    </row>
    <row r="1106" spans="79:88" ht="12.75">
      <c r="CA1106" s="4"/>
      <c r="CD1106" s="4"/>
      <c r="CG1106" s="4"/>
      <c r="CJ1106" s="4"/>
    </row>
    <row r="1107" spans="79:88" ht="12.75">
      <c r="CA1107" s="4"/>
      <c r="CD1107" s="4"/>
      <c r="CG1107" s="4"/>
      <c r="CJ1107" s="4"/>
    </row>
    <row r="1108" spans="79:88" ht="12.75">
      <c r="CA1108" s="4"/>
      <c r="CD1108" s="4"/>
      <c r="CG1108" s="4"/>
      <c r="CJ1108" s="4"/>
    </row>
    <row r="1109" spans="79:88" ht="12.75">
      <c r="CA1109" s="4"/>
      <c r="CD1109" s="4"/>
      <c r="CG1109" s="4"/>
      <c r="CJ1109" s="4"/>
    </row>
    <row r="1110" spans="79:88" ht="12.75">
      <c r="CA1110" s="4"/>
      <c r="CD1110" s="4"/>
      <c r="CG1110" s="4"/>
      <c r="CJ1110" s="4"/>
    </row>
    <row r="1111" spans="79:88" ht="12.75">
      <c r="CA1111" s="4"/>
      <c r="CD1111" s="4"/>
      <c r="CG1111" s="4"/>
      <c r="CJ1111" s="4"/>
    </row>
    <row r="1112" spans="79:88" ht="12.75">
      <c r="CA1112" s="4"/>
      <c r="CD1112" s="4"/>
      <c r="CG1112" s="4"/>
      <c r="CJ1112" s="4"/>
    </row>
    <row r="1113" spans="79:88" ht="12.75">
      <c r="CA1113" s="4"/>
      <c r="CD1113" s="4"/>
      <c r="CG1113" s="4"/>
      <c r="CJ1113" s="4"/>
    </row>
    <row r="1114" spans="79:88" ht="12.75">
      <c r="CA1114" s="4"/>
      <c r="CD1114" s="4"/>
      <c r="CG1114" s="4"/>
      <c r="CJ1114" s="4"/>
    </row>
    <row r="1115" spans="79:88" ht="12.75">
      <c r="CA1115" s="4"/>
      <c r="CD1115" s="4"/>
      <c r="CG1115" s="4"/>
      <c r="CJ1115" s="4"/>
    </row>
    <row r="1116" spans="79:88" ht="12.75">
      <c r="CA1116" s="4"/>
      <c r="CD1116" s="4"/>
      <c r="CG1116" s="4"/>
      <c r="CJ1116" s="4"/>
    </row>
    <row r="1117" spans="79:88" ht="12.75">
      <c r="CA1117" s="4"/>
      <c r="CD1117" s="4"/>
      <c r="CG1117" s="4"/>
      <c r="CJ1117" s="4"/>
    </row>
    <row r="1118" spans="79:88" ht="12.75">
      <c r="CA1118" s="4"/>
      <c r="CD1118" s="4"/>
      <c r="CG1118" s="4"/>
      <c r="CJ1118" s="4"/>
    </row>
    <row r="1119" spans="79:88" ht="12.75">
      <c r="CA1119" s="4"/>
      <c r="CD1119" s="4"/>
      <c r="CG1119" s="4"/>
      <c r="CJ1119" s="4"/>
    </row>
    <row r="1120" spans="79:88" ht="12.75">
      <c r="CA1120" s="4"/>
      <c r="CD1120" s="4"/>
      <c r="CG1120" s="4"/>
      <c r="CJ1120" s="4"/>
    </row>
    <row r="1121" spans="79:88" ht="12.75">
      <c r="CA1121" s="4"/>
      <c r="CD1121" s="4"/>
      <c r="CG1121" s="4"/>
      <c r="CJ1121" s="4"/>
    </row>
    <row r="1122" spans="79:88" ht="12.75">
      <c r="CA1122" s="4"/>
      <c r="CD1122" s="4"/>
      <c r="CG1122" s="4"/>
      <c r="CJ1122" s="4"/>
    </row>
    <row r="1123" spans="79:88" ht="12.75">
      <c r="CA1123" s="4"/>
      <c r="CD1123" s="4"/>
      <c r="CG1123" s="4"/>
      <c r="CJ1123" s="4"/>
    </row>
    <row r="1124" ht="12.75">
      <c r="CA1124" s="4"/>
    </row>
  </sheetData>
  <mergeCells count="14">
    <mergeCell ref="AR6:AX6"/>
    <mergeCell ref="AY6:BF6"/>
    <mergeCell ref="BR6:BW6"/>
    <mergeCell ref="CA29:CB29"/>
    <mergeCell ref="CD6:CE6"/>
    <mergeCell ref="CG6:CH6"/>
    <mergeCell ref="CJ6:CK6"/>
    <mergeCell ref="BJ6:BQ6"/>
    <mergeCell ref="CA6:CB6"/>
    <mergeCell ref="Y6:AD6"/>
    <mergeCell ref="AE6:AF6"/>
    <mergeCell ref="F6:N6"/>
    <mergeCell ref="AJ6:AQ6"/>
    <mergeCell ref="R6:U6"/>
  </mergeCells>
  <hyperlinks>
    <hyperlink ref="CA3" r:id="rId1" display="Conference Web: http://ewh.ieee.org/conf/ius_2008/"/>
    <hyperlink ref="M59" r:id="rId2" display="http://www.ieee-uffc.org/frequency-control/symposia-1998.asp"/>
    <hyperlink ref="K59" r:id="rId3" display="https://web.archive.org/web/20160317045306/http://www.ieee-uffc.org/frequency-control/symposia-1998.asp"/>
    <hyperlink ref="K60" r:id="rId4" display="https://web.archive.org/web/20160317043004/http://www.ieee-uffc.org/frequency-control/symposia-1999.asp"/>
    <hyperlink ref="M60" r:id="rId5" display="http://www.ieee-uffc.org/frequency-control/symposia-1999.asp"/>
    <hyperlink ref="K61" r:id="rId6" display="https://web.archive.org/web/20160317090756/http://www.ieee-uffc.org/frequency-control/symposia-2000.asp"/>
    <hyperlink ref="M61" r:id="rId7" display="http://www.ieee-uffc.org/frequency-control/symposia-2000.asp"/>
    <hyperlink ref="K78" r:id="rId8" display="https://web.archive.org/web/20170713052630/http://www.eftf-ifcs2017.org/"/>
    <hyperlink ref="CA4" r:id="rId9" display="Details of organizing IEEE IUS conferences can be found in the document titled: &quot;Organization of the 2008 IEEE International Ultrasonics Symposium (IUS)&quot;"/>
    <hyperlink ref="CA5" r:id="rId10" display="3. IEEE IUS historical cahrts can be found with this link "/>
    <hyperlink ref="M79" r:id="rId11" display="http://ifcs2018.org/"/>
    <hyperlink ref="M80" r:id="rId12" display="https://ifcs-eftf2019.org/"/>
    <hyperlink ref="M81" r:id="rId13" display="https://ifcs-isaf2020.org/"/>
    <hyperlink ref="M82" r:id="rId14" display="https://2021.eftf-ifcs.org/"/>
    <hyperlink ref="M83" r:id="rId15" display="https://eftf-ifcs2022.sciencesconf.org/"/>
    <hyperlink ref="M84" r:id="rId16" display="https://ieee-ifcs-eftf.org/"/>
  </hyperlinks>
  <printOptions/>
  <pageMargins left="0.5" right="0.5" top="0.75" bottom="0.75" header="0.5" footer="0.5"/>
  <pageSetup horizontalDpi="1200" verticalDpi="1200" orientation="landscape" scale="65" r:id="rId20"/>
  <headerFooter alignWithMargins="0">
    <oddHeader>&amp;L2008 IEEE International Ultrasonics Symposium (IUS)&amp;RBeijing International Convention Center (BICC), Beijing, China, November 2-5, 2008</oddHeader>
    <oddFooter>&amp;LCreated by Dr. Jian-yu Lu, General Chair, on July 6, 2009&amp;C&amp;P&amp;RIEEE Ultrasonics, Ferroelectrics, and Frequency Control Society</oddFooter>
  </headerFooter>
  <colBreaks count="1" manualBreakCount="1">
    <brk id="61" min="2" max="62" man="1"/>
  </colBreaks>
  <drawing r:id="rId19"/>
  <legacyDrawing r:id="rId18"/>
</worksheet>
</file>

<file path=xl/worksheets/sheet2.xml><?xml version="1.0" encoding="utf-8"?>
<worksheet xmlns="http://schemas.openxmlformats.org/spreadsheetml/2006/main" xmlns:r="http://schemas.openxmlformats.org/officeDocument/2006/relationships">
  <dimension ref="A1:T473"/>
  <sheetViews>
    <sheetView workbookViewId="0" topLeftCell="A1">
      <pane ySplit="7" topLeftCell="BM320" activePane="bottomLeft" state="frozen"/>
      <selection pane="topLeft" activeCell="A1" sqref="A1"/>
      <selection pane="bottomLeft" activeCell="M25" sqref="M25:M28"/>
    </sheetView>
  </sheetViews>
  <sheetFormatPr defaultColWidth="9.140625" defaultRowHeight="12.75"/>
  <cols>
    <col min="1" max="1" width="6.7109375" style="44" customWidth="1"/>
    <col min="2" max="2" width="6.7109375" style="0" customWidth="1"/>
    <col min="3" max="3" width="12.7109375" style="0" customWidth="1"/>
    <col min="4" max="8" width="14.7109375" style="0" customWidth="1"/>
    <col min="9" max="9" width="6.7109375" style="0" customWidth="1"/>
    <col min="10" max="12" width="1.7109375" style="0" customWidth="1"/>
    <col min="13" max="13" width="12.7109375" style="0" customWidth="1"/>
    <col min="14" max="19" width="14.7109375" style="0" customWidth="1"/>
    <col min="20" max="20" width="14.8515625" style="0" customWidth="1"/>
  </cols>
  <sheetData>
    <row r="1" spans="13:19" ht="12.75">
      <c r="M1" s="53" t="s">
        <v>395</v>
      </c>
      <c r="N1" s="13"/>
      <c r="O1" s="13"/>
      <c r="P1" s="13"/>
      <c r="Q1" s="52" t="s">
        <v>400</v>
      </c>
      <c r="R1" s="13"/>
      <c r="S1" s="13"/>
    </row>
    <row r="2" spans="1:13" ht="12.75">
      <c r="A2" t="s">
        <v>492</v>
      </c>
      <c r="D2" s="129" t="s">
        <v>491</v>
      </c>
      <c r="M2" s="54" t="s">
        <v>396</v>
      </c>
    </row>
    <row r="3" spans="1:20" ht="12.75">
      <c r="A3" s="122" t="str">
        <f>'IFCS Original_Data'!B3</f>
        <v>(Updated: November 30, 2022.) </v>
      </c>
      <c r="D3" s="63" t="s">
        <v>493</v>
      </c>
      <c r="M3" s="55" t="s">
        <v>397</v>
      </c>
      <c r="N3" s="13"/>
      <c r="O3" s="13"/>
      <c r="P3" s="13"/>
      <c r="Q3" s="13"/>
      <c r="R3" s="13"/>
      <c r="S3" s="13"/>
      <c r="T3" s="13"/>
    </row>
    <row r="4" spans="4:20" ht="12.75">
      <c r="D4" t="s">
        <v>494</v>
      </c>
      <c r="M4" s="56" t="s">
        <v>398</v>
      </c>
      <c r="N4" s="13"/>
      <c r="O4" s="13"/>
      <c r="P4" s="13"/>
      <c r="Q4" s="13"/>
      <c r="R4" s="13"/>
      <c r="S4" s="13"/>
      <c r="T4" s="13"/>
    </row>
    <row r="5" ht="12.75">
      <c r="M5" s="86" t="s">
        <v>399</v>
      </c>
    </row>
    <row r="6" ht="12.75">
      <c r="C6" s="20" t="s">
        <v>25</v>
      </c>
    </row>
    <row r="7" ht="12.75">
      <c r="E7" t="s">
        <v>460</v>
      </c>
    </row>
    <row r="8" ht="12.75">
      <c r="K8" s="30"/>
    </row>
    <row r="9" spans="1:14" ht="12.75">
      <c r="A9" s="44" t="s">
        <v>39</v>
      </c>
      <c r="K9" s="30"/>
      <c r="M9" s="113" t="s">
        <v>465</v>
      </c>
      <c r="N9" s="113"/>
    </row>
    <row r="10" spans="11:14" ht="12.75">
      <c r="K10" s="30"/>
      <c r="M10" s="119" t="s">
        <v>466</v>
      </c>
      <c r="N10" s="114"/>
    </row>
    <row r="11" spans="11:14" ht="12.75">
      <c r="K11" s="30"/>
      <c r="M11" s="120" t="s">
        <v>436</v>
      </c>
      <c r="N11" s="121">
        <v>1327</v>
      </c>
    </row>
    <row r="12" spans="11:14" ht="12.75">
      <c r="K12" s="30"/>
      <c r="M12" s="114" t="s">
        <v>440</v>
      </c>
      <c r="N12" s="114">
        <v>718</v>
      </c>
    </row>
    <row r="13" spans="11:14" ht="12.75">
      <c r="K13" s="30"/>
      <c r="M13" s="114" t="s">
        <v>439</v>
      </c>
      <c r="N13" s="114">
        <v>342</v>
      </c>
    </row>
    <row r="14" spans="11:14" ht="12.75">
      <c r="K14" s="30"/>
      <c r="M14" s="114" t="s">
        <v>438</v>
      </c>
      <c r="N14" s="114">
        <v>6</v>
      </c>
    </row>
    <row r="15" spans="11:14" ht="12.75">
      <c r="K15" s="30"/>
      <c r="M15" s="114" t="s">
        <v>437</v>
      </c>
      <c r="N15" s="114">
        <v>261</v>
      </c>
    </row>
    <row r="16" spans="11:14" ht="12.75">
      <c r="K16" s="30"/>
      <c r="M16" s="114"/>
      <c r="N16" s="114"/>
    </row>
    <row r="17" spans="11:14" ht="12.75">
      <c r="K17" s="30"/>
      <c r="M17" s="119" t="s">
        <v>467</v>
      </c>
      <c r="N17" s="114"/>
    </row>
    <row r="18" spans="11:14" ht="12.75">
      <c r="K18" s="30"/>
      <c r="M18" s="120" t="s">
        <v>436</v>
      </c>
      <c r="N18" s="121">
        <v>2033</v>
      </c>
    </row>
    <row r="19" spans="11:14" ht="12.75">
      <c r="K19" s="30"/>
      <c r="M19" s="114" t="s">
        <v>440</v>
      </c>
      <c r="N19" s="114">
        <v>450</v>
      </c>
    </row>
    <row r="20" spans="11:14" ht="12.75">
      <c r="K20" s="30"/>
      <c r="M20" s="114" t="s">
        <v>439</v>
      </c>
      <c r="N20" s="114">
        <v>1005</v>
      </c>
    </row>
    <row r="21" spans="11:14" ht="12.75">
      <c r="K21" s="30"/>
      <c r="M21" s="114" t="s">
        <v>438</v>
      </c>
      <c r="N21" s="114">
        <v>20</v>
      </c>
    </row>
    <row r="22" spans="11:14" ht="12.75">
      <c r="K22" s="30"/>
      <c r="M22" s="114" t="s">
        <v>437</v>
      </c>
      <c r="N22" s="114">
        <v>481</v>
      </c>
    </row>
    <row r="23" spans="11:14" ht="12.75">
      <c r="K23" s="30"/>
      <c r="M23" s="114" t="s">
        <v>441</v>
      </c>
      <c r="N23" s="114">
        <v>77</v>
      </c>
    </row>
    <row r="24" ht="12.75">
      <c r="K24" s="30"/>
    </row>
    <row r="25" spans="11:15" ht="12.75">
      <c r="K25" s="30"/>
      <c r="M25" s="134" t="s">
        <v>527</v>
      </c>
      <c r="N25" s="135"/>
      <c r="O25" s="135"/>
    </row>
    <row r="26" spans="11:15" ht="12.75">
      <c r="K26" s="30"/>
      <c r="M26" s="135" t="s">
        <v>531</v>
      </c>
      <c r="N26" s="135"/>
      <c r="O26" s="135"/>
    </row>
    <row r="27" spans="11:15" ht="12.75">
      <c r="K27" s="30"/>
      <c r="M27" s="134" t="s">
        <v>530</v>
      </c>
      <c r="N27" s="135"/>
      <c r="O27" s="135"/>
    </row>
    <row r="28" spans="11:15" ht="12.75">
      <c r="K28" s="30"/>
      <c r="M28" s="135" t="s">
        <v>532</v>
      </c>
      <c r="N28" s="135"/>
      <c r="O28" s="135"/>
    </row>
    <row r="29" spans="11:14" ht="12.75">
      <c r="K29" s="30"/>
      <c r="M29" s="13"/>
      <c r="N29" s="13"/>
    </row>
    <row r="30" spans="11:14" ht="12.75">
      <c r="K30" s="30"/>
      <c r="M30" s="13"/>
      <c r="N30" s="13"/>
    </row>
    <row r="31" ht="12.75">
      <c r="K31" s="30"/>
    </row>
    <row r="32" ht="12.75">
      <c r="K32" s="30"/>
    </row>
    <row r="33" ht="12.75">
      <c r="K33" s="30"/>
    </row>
    <row r="34" ht="12.75">
      <c r="K34" s="30"/>
    </row>
    <row r="35" ht="12.75">
      <c r="K35" s="30"/>
    </row>
    <row r="36" ht="12.75">
      <c r="K36" s="30"/>
    </row>
    <row r="37" ht="12.75">
      <c r="K37" s="30"/>
    </row>
    <row r="38" ht="12.75">
      <c r="K38" s="30"/>
    </row>
    <row r="39" ht="12.75">
      <c r="K39" s="30"/>
    </row>
    <row r="40" spans="1:11" ht="12.75">
      <c r="A40" s="44" t="s">
        <v>38</v>
      </c>
      <c r="K40" s="30"/>
    </row>
    <row r="41" ht="12.75">
      <c r="K41" s="30"/>
    </row>
    <row r="42" ht="12.75">
      <c r="K42" s="30"/>
    </row>
    <row r="43" ht="12.75">
      <c r="K43" s="30"/>
    </row>
    <row r="44" ht="12.75">
      <c r="K44" s="30"/>
    </row>
    <row r="45" ht="12.75">
      <c r="K45" s="30"/>
    </row>
    <row r="46" ht="12.75">
      <c r="K46" s="30"/>
    </row>
    <row r="47" ht="12.75">
      <c r="K47" s="30"/>
    </row>
    <row r="48" ht="12.75">
      <c r="K48" s="30"/>
    </row>
    <row r="49" ht="12.75">
      <c r="K49" s="30"/>
    </row>
    <row r="50" ht="12.75">
      <c r="K50" s="30"/>
    </row>
    <row r="51" ht="12.75">
      <c r="K51" s="30"/>
    </row>
    <row r="52" ht="12.75">
      <c r="K52" s="30"/>
    </row>
    <row r="53" ht="12.75">
      <c r="K53" s="30"/>
    </row>
    <row r="54" ht="12.75">
      <c r="K54" s="30"/>
    </row>
    <row r="55" ht="12.75">
      <c r="K55" s="30"/>
    </row>
    <row r="56" ht="12.75">
      <c r="K56" s="30"/>
    </row>
    <row r="57" ht="12.75">
      <c r="K57" s="30"/>
    </row>
    <row r="58" ht="12.75">
      <c r="K58" s="30"/>
    </row>
    <row r="59" ht="12.75">
      <c r="K59" s="30"/>
    </row>
    <row r="60" ht="12.75">
      <c r="K60" s="30"/>
    </row>
    <row r="61" ht="12.75">
      <c r="K61" s="30"/>
    </row>
    <row r="62" ht="12.75">
      <c r="K62" s="30"/>
    </row>
    <row r="63" ht="12.75">
      <c r="K63" s="30"/>
    </row>
    <row r="64" ht="12.75">
      <c r="K64" s="30"/>
    </row>
    <row r="65" ht="12.75">
      <c r="K65" s="30"/>
    </row>
    <row r="66" ht="12.75">
      <c r="K66" s="30"/>
    </row>
    <row r="67" ht="12.75">
      <c r="K67" s="30"/>
    </row>
    <row r="68" ht="12.75">
      <c r="K68" s="30"/>
    </row>
    <row r="69" ht="12.75">
      <c r="K69" s="30"/>
    </row>
    <row r="70" ht="12.75">
      <c r="K70" s="30"/>
    </row>
    <row r="71" spans="1:11" ht="12.75">
      <c r="A71" s="44" t="s">
        <v>37</v>
      </c>
      <c r="K71" s="30"/>
    </row>
    <row r="72" ht="12.75">
      <c r="K72" s="30"/>
    </row>
    <row r="73" ht="12.75">
      <c r="K73" s="30"/>
    </row>
    <row r="74" ht="12.75">
      <c r="K74" s="30"/>
    </row>
    <row r="75" ht="12.75">
      <c r="K75" s="30"/>
    </row>
    <row r="76" ht="12.75">
      <c r="K76" s="30"/>
    </row>
    <row r="77" ht="12.75">
      <c r="K77" s="30"/>
    </row>
    <row r="78" ht="12.75">
      <c r="K78" s="30"/>
    </row>
    <row r="79" ht="12.75">
      <c r="K79" s="30"/>
    </row>
    <row r="80" ht="12.75">
      <c r="K80" s="30"/>
    </row>
    <row r="81" ht="12.75">
      <c r="K81" s="30"/>
    </row>
    <row r="82" ht="12.75">
      <c r="K82" s="30"/>
    </row>
    <row r="83" ht="12.75">
      <c r="K83" s="30"/>
    </row>
    <row r="84" ht="12.75">
      <c r="K84" s="30"/>
    </row>
    <row r="85" ht="12.75">
      <c r="K85" s="30"/>
    </row>
    <row r="86" ht="12.75">
      <c r="K86" s="30"/>
    </row>
    <row r="87" ht="12.75">
      <c r="K87" s="30"/>
    </row>
    <row r="88" ht="12.75">
      <c r="K88" s="30"/>
    </row>
    <row r="89" ht="12.75">
      <c r="K89" s="30"/>
    </row>
    <row r="90" ht="12.75">
      <c r="K90" s="30"/>
    </row>
    <row r="91" ht="12.75">
      <c r="K91" s="30"/>
    </row>
    <row r="92" ht="12.75">
      <c r="K92" s="30"/>
    </row>
    <row r="93" ht="12.75">
      <c r="K93" s="30"/>
    </row>
    <row r="94" ht="12.75">
      <c r="K94" s="30"/>
    </row>
    <row r="95" ht="12.75">
      <c r="K95" s="30"/>
    </row>
    <row r="96" ht="12.75">
      <c r="K96" s="30"/>
    </row>
    <row r="97" ht="12.75">
      <c r="K97" s="30"/>
    </row>
    <row r="98" ht="12.75">
      <c r="K98" s="30"/>
    </row>
    <row r="99" ht="12.75">
      <c r="K99" s="30"/>
    </row>
    <row r="100" ht="12.75">
      <c r="K100" s="30"/>
    </row>
    <row r="101" ht="12.75">
      <c r="K101" s="30"/>
    </row>
    <row r="102" spans="1:11" ht="12.75">
      <c r="A102" s="44" t="s">
        <v>36</v>
      </c>
      <c r="K102" s="30"/>
    </row>
    <row r="103" ht="12.75">
      <c r="K103" s="30"/>
    </row>
    <row r="104" ht="12.75">
      <c r="K104" s="30"/>
    </row>
    <row r="105" ht="12.75">
      <c r="K105" s="30"/>
    </row>
    <row r="106" ht="12.75">
      <c r="K106" s="30"/>
    </row>
    <row r="107" ht="12.75">
      <c r="K107" s="30"/>
    </row>
    <row r="108" ht="12.75">
      <c r="K108" s="30"/>
    </row>
    <row r="109" ht="12.75">
      <c r="K109" s="30"/>
    </row>
    <row r="110" ht="12.75">
      <c r="K110" s="30"/>
    </row>
    <row r="111" ht="12.75">
      <c r="K111" s="30"/>
    </row>
    <row r="112" ht="12.75">
      <c r="K112" s="30"/>
    </row>
    <row r="113" ht="12.75">
      <c r="K113" s="30"/>
    </row>
    <row r="114" ht="12.75">
      <c r="K114" s="30"/>
    </row>
    <row r="115" ht="12.75">
      <c r="K115" s="30"/>
    </row>
    <row r="116" ht="12.75">
      <c r="K116" s="30"/>
    </row>
    <row r="117" ht="12.75">
      <c r="K117" s="30"/>
    </row>
    <row r="118" ht="12.75">
      <c r="K118" s="30"/>
    </row>
    <row r="119" ht="12.75">
      <c r="K119" s="30"/>
    </row>
    <row r="120" ht="12.75">
      <c r="K120" s="30"/>
    </row>
    <row r="121" ht="12.75">
      <c r="K121" s="30"/>
    </row>
    <row r="122" ht="12.75">
      <c r="K122" s="30"/>
    </row>
    <row r="123" ht="12.75">
      <c r="K123" s="30"/>
    </row>
    <row r="124" ht="12.75">
      <c r="K124" s="30"/>
    </row>
    <row r="125" ht="12.75">
      <c r="K125" s="30"/>
    </row>
    <row r="126" ht="12.75">
      <c r="K126" s="30"/>
    </row>
    <row r="127" ht="12.75">
      <c r="K127" s="30"/>
    </row>
    <row r="128" ht="12.75">
      <c r="K128" s="30"/>
    </row>
    <row r="129" ht="12.75">
      <c r="K129" s="30"/>
    </row>
    <row r="130" ht="12.75">
      <c r="K130" s="30"/>
    </row>
    <row r="131" ht="12.75">
      <c r="K131" s="30"/>
    </row>
    <row r="132" ht="12.75">
      <c r="K132" s="30"/>
    </row>
    <row r="133" spans="1:11" ht="12.75">
      <c r="A133" s="44" t="s">
        <v>35</v>
      </c>
      <c r="K133" s="30"/>
    </row>
    <row r="134" ht="12.75">
      <c r="K134" s="30"/>
    </row>
    <row r="135" ht="12.75">
      <c r="K135" s="30"/>
    </row>
    <row r="136" ht="12.75">
      <c r="K136" s="30"/>
    </row>
    <row r="137" ht="12.75">
      <c r="K137" s="30"/>
    </row>
    <row r="138" ht="12.75">
      <c r="K138" s="30"/>
    </row>
    <row r="139" ht="12.75">
      <c r="K139" s="30"/>
    </row>
    <row r="140" ht="12.75">
      <c r="K140" s="30"/>
    </row>
    <row r="141" ht="12.75">
      <c r="K141" s="30"/>
    </row>
    <row r="142" ht="12.75">
      <c r="K142" s="30"/>
    </row>
    <row r="143" ht="12.75">
      <c r="K143" s="30"/>
    </row>
    <row r="144" ht="12.75">
      <c r="K144" s="30"/>
    </row>
    <row r="145" ht="12.75">
      <c r="K145" s="30"/>
    </row>
    <row r="146" ht="12.75">
      <c r="K146" s="30"/>
    </row>
    <row r="147" ht="12.75">
      <c r="K147" s="30"/>
    </row>
    <row r="148" ht="12.75">
      <c r="K148" s="30"/>
    </row>
    <row r="149" ht="12.75">
      <c r="K149" s="30"/>
    </row>
    <row r="150" ht="12.75">
      <c r="K150" s="30"/>
    </row>
    <row r="151" ht="12.75">
      <c r="K151" s="30"/>
    </row>
    <row r="152" ht="12.75">
      <c r="K152" s="30"/>
    </row>
    <row r="153" ht="12.75">
      <c r="K153" s="30"/>
    </row>
    <row r="154" ht="12.75">
      <c r="K154" s="30"/>
    </row>
    <row r="155" ht="12.75">
      <c r="K155" s="30"/>
    </row>
    <row r="156" ht="12.75">
      <c r="K156" s="30"/>
    </row>
    <row r="157" ht="12.75">
      <c r="K157" s="30"/>
    </row>
    <row r="158" ht="12.75">
      <c r="K158" s="30"/>
    </row>
    <row r="159" ht="12.75">
      <c r="K159" s="30"/>
    </row>
    <row r="160" ht="12.75">
      <c r="K160" s="30"/>
    </row>
    <row r="161" ht="12.75">
      <c r="K161" s="30"/>
    </row>
    <row r="162" ht="12.75">
      <c r="K162" s="30"/>
    </row>
    <row r="163" ht="12.75">
      <c r="K163" s="30"/>
    </row>
    <row r="164" spans="1:11" ht="12.75">
      <c r="A164" s="44" t="s">
        <v>34</v>
      </c>
      <c r="K164" s="30"/>
    </row>
    <row r="165" ht="12.75">
      <c r="K165" s="30"/>
    </row>
    <row r="166" ht="12.75">
      <c r="K166" s="30"/>
    </row>
    <row r="167" ht="12.75">
      <c r="K167" s="30"/>
    </row>
    <row r="168" ht="12.75">
      <c r="K168" s="30"/>
    </row>
    <row r="169" ht="12.75">
      <c r="K169" s="30"/>
    </row>
    <row r="170" ht="12.75">
      <c r="K170" s="30"/>
    </row>
    <row r="171" ht="12.75">
      <c r="K171" s="30"/>
    </row>
    <row r="172" ht="12.75">
      <c r="K172" s="30"/>
    </row>
    <row r="173" ht="12.75">
      <c r="K173" s="30"/>
    </row>
    <row r="174" ht="12.75">
      <c r="K174" s="30"/>
    </row>
    <row r="175" ht="12.75">
      <c r="K175" s="30"/>
    </row>
    <row r="176" ht="12.75">
      <c r="K176" s="30"/>
    </row>
    <row r="177" ht="12.75">
      <c r="K177" s="30"/>
    </row>
    <row r="178" ht="12.75">
      <c r="K178" s="30"/>
    </row>
    <row r="179" ht="12.75">
      <c r="K179" s="30"/>
    </row>
    <row r="180" ht="12.75">
      <c r="K180" s="30"/>
    </row>
    <row r="181" ht="12.75">
      <c r="K181" s="30"/>
    </row>
    <row r="182" ht="12.75">
      <c r="K182" s="30"/>
    </row>
    <row r="183" ht="12.75">
      <c r="K183" s="30"/>
    </row>
    <row r="184" ht="12.75">
      <c r="K184" s="30"/>
    </row>
    <row r="185" ht="12.75">
      <c r="K185" s="30"/>
    </row>
    <row r="186" ht="12.75">
      <c r="K186" s="30"/>
    </row>
    <row r="187" ht="12.75">
      <c r="K187" s="30"/>
    </row>
    <row r="188" ht="12.75">
      <c r="K188" s="30"/>
    </row>
    <row r="189" ht="12.75">
      <c r="K189" s="30"/>
    </row>
    <row r="190" ht="12.75">
      <c r="K190" s="30"/>
    </row>
    <row r="191" ht="12.75">
      <c r="K191" s="30"/>
    </row>
    <row r="192" ht="12.75">
      <c r="K192" s="30"/>
    </row>
    <row r="193" ht="12.75">
      <c r="K193" s="30"/>
    </row>
    <row r="194" ht="12.75">
      <c r="K194" s="30"/>
    </row>
    <row r="195" spans="1:11" ht="12.75">
      <c r="A195" s="44" t="s">
        <v>33</v>
      </c>
      <c r="K195" s="30"/>
    </row>
    <row r="196" ht="12.75">
      <c r="K196" s="30"/>
    </row>
    <row r="197" ht="12.75">
      <c r="K197" s="30"/>
    </row>
    <row r="198" ht="12.75">
      <c r="K198" s="30"/>
    </row>
    <row r="199" ht="12.75">
      <c r="K199" s="30"/>
    </row>
    <row r="200" ht="12.75">
      <c r="K200" s="30"/>
    </row>
    <row r="201" ht="12.75">
      <c r="K201" s="30"/>
    </row>
    <row r="202" ht="12.75">
      <c r="K202" s="30"/>
    </row>
    <row r="203" ht="12.75">
      <c r="K203" s="30"/>
    </row>
    <row r="204" ht="12.75">
      <c r="K204" s="30"/>
    </row>
    <row r="205" ht="12.75">
      <c r="K205" s="30"/>
    </row>
    <row r="206" ht="12.75">
      <c r="K206" s="30"/>
    </row>
    <row r="207" ht="12.75">
      <c r="K207" s="30"/>
    </row>
    <row r="208" ht="12.75">
      <c r="K208" s="30"/>
    </row>
    <row r="209" ht="12.75">
      <c r="K209" s="30"/>
    </row>
    <row r="210" ht="12.75">
      <c r="K210" s="30"/>
    </row>
    <row r="211" ht="12.75">
      <c r="K211" s="30"/>
    </row>
    <row r="212" ht="12.75">
      <c r="K212" s="30"/>
    </row>
    <row r="213" ht="12.75">
      <c r="K213" s="30"/>
    </row>
    <row r="214" ht="12.75">
      <c r="K214" s="30"/>
    </row>
    <row r="215" ht="12.75">
      <c r="K215" s="30"/>
    </row>
    <row r="216" ht="12.75">
      <c r="K216" s="30"/>
    </row>
    <row r="217" ht="12.75">
      <c r="K217" s="30"/>
    </row>
    <row r="218" ht="12.75">
      <c r="K218" s="30"/>
    </row>
    <row r="219" ht="12.75">
      <c r="K219" s="30"/>
    </row>
    <row r="220" ht="12.75">
      <c r="K220" s="30"/>
    </row>
    <row r="221" ht="12.75">
      <c r="K221" s="30"/>
    </row>
    <row r="222" ht="12.75">
      <c r="K222" s="30"/>
    </row>
    <row r="223" ht="12.75">
      <c r="K223" s="30"/>
    </row>
    <row r="224" ht="12.75">
      <c r="K224" s="30"/>
    </row>
    <row r="225" ht="12.75">
      <c r="K225" s="30"/>
    </row>
    <row r="226" spans="1:11" ht="12.75">
      <c r="A226" s="44" t="s">
        <v>32</v>
      </c>
      <c r="K226" s="30"/>
    </row>
    <row r="227" ht="12.75">
      <c r="K227" s="30"/>
    </row>
    <row r="228" ht="12.75">
      <c r="K228" s="30"/>
    </row>
    <row r="229" ht="12.75">
      <c r="K229" s="30"/>
    </row>
    <row r="230" ht="12.75">
      <c r="K230" s="30"/>
    </row>
    <row r="231" ht="12.75">
      <c r="K231" s="30"/>
    </row>
    <row r="232" ht="12.75">
      <c r="K232" s="30"/>
    </row>
    <row r="233" ht="12.75">
      <c r="K233" s="30"/>
    </row>
    <row r="234" ht="12.75">
      <c r="K234" s="30"/>
    </row>
    <row r="235" ht="12.75">
      <c r="K235" s="30"/>
    </row>
    <row r="236" ht="12.75">
      <c r="K236" s="30"/>
    </row>
    <row r="237" ht="12.75">
      <c r="K237" s="30"/>
    </row>
    <row r="238" ht="12.75">
      <c r="K238" s="30"/>
    </row>
    <row r="239" ht="12.75">
      <c r="K239" s="30"/>
    </row>
    <row r="240" ht="12.75">
      <c r="K240" s="30"/>
    </row>
    <row r="241" ht="12.75">
      <c r="K241" s="30"/>
    </row>
    <row r="242" ht="12.75">
      <c r="K242" s="30"/>
    </row>
    <row r="243" ht="12.75">
      <c r="K243" s="30"/>
    </row>
    <row r="244" ht="12.75">
      <c r="K244" s="30"/>
    </row>
    <row r="245" ht="12.75">
      <c r="K245" s="30"/>
    </row>
    <row r="246" ht="12.75">
      <c r="K246" s="30"/>
    </row>
    <row r="247" ht="12.75">
      <c r="K247" s="30"/>
    </row>
    <row r="248" ht="12.75">
      <c r="K248" s="30"/>
    </row>
    <row r="249" ht="12.75">
      <c r="K249" s="30"/>
    </row>
    <row r="250" ht="12.75">
      <c r="K250" s="30"/>
    </row>
    <row r="251" ht="12.75">
      <c r="K251" s="30"/>
    </row>
    <row r="252" ht="12.75">
      <c r="K252" s="30"/>
    </row>
    <row r="253" ht="12.75">
      <c r="K253" s="30"/>
    </row>
    <row r="254" ht="12.75">
      <c r="K254" s="30"/>
    </row>
    <row r="255" ht="12.75">
      <c r="K255" s="30"/>
    </row>
    <row r="256" ht="12.75">
      <c r="K256" s="30"/>
    </row>
    <row r="257" spans="1:11" ht="12.75">
      <c r="A257" s="44" t="s">
        <v>31</v>
      </c>
      <c r="K257" s="30"/>
    </row>
    <row r="258" ht="12.75">
      <c r="K258" s="30"/>
    </row>
    <row r="259" ht="12.75">
      <c r="K259" s="30"/>
    </row>
    <row r="260" ht="12.75">
      <c r="K260" s="30"/>
    </row>
    <row r="261" ht="12.75">
      <c r="K261" s="30"/>
    </row>
    <row r="262" ht="12.75">
      <c r="K262" s="30"/>
    </row>
    <row r="263" ht="12.75">
      <c r="K263" s="30"/>
    </row>
    <row r="264" ht="12.75">
      <c r="K264" s="30"/>
    </row>
    <row r="265" ht="12.75">
      <c r="K265" s="30"/>
    </row>
    <row r="266" ht="12.75">
      <c r="K266" s="30"/>
    </row>
    <row r="267" ht="12.75">
      <c r="K267" s="30"/>
    </row>
    <row r="268" ht="12.75">
      <c r="K268" s="30"/>
    </row>
    <row r="269" ht="12.75">
      <c r="K269" s="30"/>
    </row>
    <row r="270" ht="12.75">
      <c r="K270" s="30"/>
    </row>
    <row r="271" ht="12.75">
      <c r="K271" s="30"/>
    </row>
    <row r="272" ht="12.75">
      <c r="K272" s="30"/>
    </row>
    <row r="273" ht="12.75">
      <c r="K273" s="30"/>
    </row>
    <row r="274" ht="12.75">
      <c r="K274" s="30"/>
    </row>
    <row r="275" ht="12.75">
      <c r="K275" s="30"/>
    </row>
    <row r="276" ht="12.75">
      <c r="K276" s="30"/>
    </row>
    <row r="277" ht="12.75">
      <c r="K277" s="30"/>
    </row>
    <row r="278" ht="12.75">
      <c r="K278" s="30"/>
    </row>
    <row r="279" ht="12.75">
      <c r="K279" s="30"/>
    </row>
    <row r="280" ht="12.75">
      <c r="K280" s="30"/>
    </row>
    <row r="281" ht="12.75">
      <c r="K281" s="30"/>
    </row>
    <row r="282" ht="12.75">
      <c r="K282" s="30"/>
    </row>
    <row r="283" ht="12.75">
      <c r="K283" s="30"/>
    </row>
    <row r="284" ht="12.75">
      <c r="K284" s="30"/>
    </row>
    <row r="285" ht="12.75">
      <c r="K285" s="30"/>
    </row>
    <row r="286" ht="12.75">
      <c r="K286" s="30"/>
    </row>
    <row r="287" ht="12.75">
      <c r="K287" s="30"/>
    </row>
    <row r="288" spans="1:11" ht="12.75">
      <c r="A288" s="44" t="s">
        <v>30</v>
      </c>
      <c r="K288" s="30"/>
    </row>
    <row r="289" ht="12.75">
      <c r="K289" s="30"/>
    </row>
    <row r="290" ht="12.75">
      <c r="K290" s="30"/>
    </row>
    <row r="291" ht="12.75">
      <c r="K291" s="30"/>
    </row>
    <row r="292" ht="12.75">
      <c r="K292" s="30"/>
    </row>
    <row r="293" ht="12.75">
      <c r="K293" s="30"/>
    </row>
    <row r="294" ht="12.75">
      <c r="K294" s="30"/>
    </row>
    <row r="295" ht="12.75">
      <c r="K295" s="30"/>
    </row>
    <row r="296" ht="12.75">
      <c r="K296" s="30"/>
    </row>
    <row r="297" ht="12.75">
      <c r="K297" s="30"/>
    </row>
    <row r="298" ht="12.75">
      <c r="K298" s="30"/>
    </row>
    <row r="299" ht="12.75">
      <c r="K299" s="30"/>
    </row>
    <row r="300" ht="12.75">
      <c r="K300" s="30"/>
    </row>
    <row r="301" ht="12.75">
      <c r="K301" s="30"/>
    </row>
    <row r="302" ht="12.75">
      <c r="K302" s="30"/>
    </row>
    <row r="303" ht="12.75">
      <c r="K303" s="30"/>
    </row>
    <row r="304" ht="12.75">
      <c r="K304" s="30"/>
    </row>
    <row r="305" ht="12.75">
      <c r="K305" s="30"/>
    </row>
    <row r="306" ht="12.75">
      <c r="K306" s="30"/>
    </row>
    <row r="307" ht="12.75">
      <c r="K307" s="30"/>
    </row>
    <row r="308" ht="12.75">
      <c r="K308" s="30"/>
    </row>
    <row r="309" ht="12.75">
      <c r="K309" s="30"/>
    </row>
    <row r="310" ht="12.75">
      <c r="K310" s="30"/>
    </row>
    <row r="311" ht="12.75">
      <c r="K311" s="30"/>
    </row>
    <row r="312" ht="12.75">
      <c r="K312" s="30"/>
    </row>
    <row r="313" ht="12.75">
      <c r="K313" s="30"/>
    </row>
    <row r="314" ht="12.75">
      <c r="K314" s="30"/>
    </row>
    <row r="315" ht="12.75">
      <c r="K315" s="30"/>
    </row>
    <row r="316" ht="12.75">
      <c r="K316" s="30"/>
    </row>
    <row r="317" ht="12.75">
      <c r="K317" s="30"/>
    </row>
    <row r="318" spans="4:11" ht="12.75">
      <c r="D318" s="91" t="s">
        <v>421</v>
      </c>
      <c r="K318" s="30"/>
    </row>
    <row r="319" ht="12.75">
      <c r="K319" s="30"/>
    </row>
    <row r="320" ht="12.75">
      <c r="K320" s="30"/>
    </row>
    <row r="321" ht="12.75">
      <c r="K321" s="30"/>
    </row>
    <row r="322" ht="12.75">
      <c r="K322" s="30"/>
    </row>
    <row r="323" ht="12.75">
      <c r="K323" s="30"/>
    </row>
    <row r="324" ht="12.75">
      <c r="K324" s="30"/>
    </row>
    <row r="325" ht="12.75">
      <c r="K325" s="30"/>
    </row>
    <row r="326" ht="12.75">
      <c r="K326" s="30"/>
    </row>
    <row r="327" ht="12.75">
      <c r="K327" s="30"/>
    </row>
    <row r="328" ht="12.75">
      <c r="K328" s="30"/>
    </row>
    <row r="329" ht="12.75">
      <c r="K329" s="30"/>
    </row>
    <row r="330" ht="12.75">
      <c r="K330" s="30"/>
    </row>
    <row r="331" ht="12.75">
      <c r="K331" s="30"/>
    </row>
    <row r="332" ht="12.75">
      <c r="K332" s="30"/>
    </row>
    <row r="333" ht="12.75">
      <c r="K333" s="30"/>
    </row>
    <row r="334" ht="12.75">
      <c r="K334" s="30"/>
    </row>
    <row r="335" ht="12.75">
      <c r="K335" s="30"/>
    </row>
    <row r="336" ht="12.75">
      <c r="K336" s="30"/>
    </row>
    <row r="337" ht="12.75">
      <c r="K337" s="30"/>
    </row>
    <row r="338" ht="12.75">
      <c r="K338" s="30"/>
    </row>
    <row r="339" ht="12.75">
      <c r="K339" s="30"/>
    </row>
    <row r="340" ht="12.75">
      <c r="K340" s="30"/>
    </row>
    <row r="341" ht="12.75">
      <c r="K341" s="30"/>
    </row>
    <row r="342" ht="12.75">
      <c r="K342" s="30"/>
    </row>
    <row r="343" ht="12.75">
      <c r="K343" s="30"/>
    </row>
    <row r="344" ht="12.75">
      <c r="K344" s="30"/>
    </row>
    <row r="345" ht="12.75">
      <c r="K345" s="30"/>
    </row>
    <row r="346" ht="12.75">
      <c r="K346" s="30"/>
    </row>
    <row r="347" ht="12.75">
      <c r="K347" s="30"/>
    </row>
    <row r="348" ht="12.75">
      <c r="K348" s="30"/>
    </row>
    <row r="349" ht="12.75">
      <c r="K349" s="30"/>
    </row>
    <row r="350" ht="12.75">
      <c r="K350" s="30"/>
    </row>
    <row r="351" ht="12.75">
      <c r="K351" s="30"/>
    </row>
    <row r="352" ht="12.75">
      <c r="K352" s="30"/>
    </row>
    <row r="353" ht="12.75">
      <c r="K353" s="30"/>
    </row>
    <row r="354" ht="12.75">
      <c r="K354" s="30"/>
    </row>
    <row r="355" ht="12.75">
      <c r="K355" s="30"/>
    </row>
    <row r="356" ht="12.75">
      <c r="K356" s="30"/>
    </row>
    <row r="357" ht="12.75">
      <c r="K357" s="30"/>
    </row>
    <row r="358" ht="12.75">
      <c r="K358" s="30"/>
    </row>
    <row r="359" ht="12.75">
      <c r="K359" s="30"/>
    </row>
    <row r="360" ht="12.75">
      <c r="K360" s="30"/>
    </row>
    <row r="361" ht="12.75">
      <c r="K361" s="30"/>
    </row>
    <row r="362" ht="12.75">
      <c r="K362" s="30"/>
    </row>
    <row r="363" ht="12.75">
      <c r="K363" s="30"/>
    </row>
    <row r="364" ht="12.75">
      <c r="K364" s="30"/>
    </row>
    <row r="365" ht="12.75">
      <c r="K365" s="30"/>
    </row>
    <row r="366" ht="12.75">
      <c r="K366" s="30"/>
    </row>
    <row r="367" ht="12.75">
      <c r="K367" s="30"/>
    </row>
    <row r="368" ht="12.75">
      <c r="K368" s="30"/>
    </row>
    <row r="369" ht="12.75">
      <c r="K369" s="30"/>
    </row>
    <row r="370" ht="12.75">
      <c r="K370" s="30"/>
    </row>
    <row r="371" ht="12.75">
      <c r="K371" s="30"/>
    </row>
    <row r="372" ht="12.75">
      <c r="K372" s="30"/>
    </row>
    <row r="373" ht="12.75">
      <c r="K373" s="30"/>
    </row>
    <row r="374" ht="12.75">
      <c r="K374" s="30"/>
    </row>
    <row r="375" ht="12.75">
      <c r="K375" s="30"/>
    </row>
    <row r="376" ht="12.75">
      <c r="K376" s="30"/>
    </row>
    <row r="377" ht="12.75">
      <c r="K377" s="30"/>
    </row>
    <row r="378" ht="12.75">
      <c r="K378" s="30"/>
    </row>
    <row r="379" ht="12.75">
      <c r="K379" s="30"/>
    </row>
    <row r="380" ht="12.75">
      <c r="K380" s="30"/>
    </row>
    <row r="381" ht="12.75">
      <c r="K381" s="30"/>
    </row>
    <row r="382" ht="12.75">
      <c r="K382" s="30"/>
    </row>
    <row r="383" ht="12.75">
      <c r="K383" s="30"/>
    </row>
    <row r="384" ht="12.75">
      <c r="K384" s="30"/>
    </row>
    <row r="385" ht="12.75">
      <c r="K385" s="30"/>
    </row>
    <row r="386" ht="12.75">
      <c r="K386" s="30"/>
    </row>
    <row r="387" ht="12.75">
      <c r="K387" s="30"/>
    </row>
    <row r="388" ht="12.75">
      <c r="K388" s="30"/>
    </row>
    <row r="389" ht="12.75">
      <c r="K389" s="30"/>
    </row>
    <row r="390" ht="12.75">
      <c r="K390" s="30"/>
    </row>
    <row r="391" ht="12.75">
      <c r="K391" s="30"/>
    </row>
    <row r="392" ht="12.75">
      <c r="K392" s="30"/>
    </row>
    <row r="393" ht="12.75">
      <c r="K393" s="30"/>
    </row>
    <row r="394" ht="12.75">
      <c r="K394" s="30"/>
    </row>
    <row r="395" ht="12.75">
      <c r="K395" s="30"/>
    </row>
    <row r="396" ht="12.75">
      <c r="K396" s="30"/>
    </row>
    <row r="397" ht="12.75">
      <c r="K397" s="30"/>
    </row>
    <row r="398" ht="12.75">
      <c r="K398" s="30"/>
    </row>
    <row r="399" ht="12.75">
      <c r="K399" s="30"/>
    </row>
    <row r="400" ht="12.75">
      <c r="K400" s="30"/>
    </row>
    <row r="401" ht="12.75">
      <c r="K401" s="30"/>
    </row>
    <row r="402" ht="12.75">
      <c r="K402" s="30"/>
    </row>
    <row r="403" ht="12.75">
      <c r="K403" s="30"/>
    </row>
    <row r="404" ht="12.75">
      <c r="K404" s="30"/>
    </row>
    <row r="405" ht="12.75">
      <c r="K405" s="30"/>
    </row>
    <row r="406" ht="12.75">
      <c r="K406" s="30"/>
    </row>
    <row r="407" ht="12.75">
      <c r="K407" s="30"/>
    </row>
    <row r="408" ht="12.75">
      <c r="K408" s="30"/>
    </row>
    <row r="409" ht="12.75">
      <c r="K409" s="30"/>
    </row>
    <row r="410" ht="12.75">
      <c r="K410" s="30"/>
    </row>
    <row r="411" ht="12.75">
      <c r="K411" s="30"/>
    </row>
    <row r="412" ht="12.75">
      <c r="K412" s="30"/>
    </row>
    <row r="413" ht="12.75">
      <c r="K413" s="30"/>
    </row>
    <row r="414" ht="12.75">
      <c r="K414" s="30"/>
    </row>
    <row r="415" ht="12.75">
      <c r="K415" s="30"/>
    </row>
    <row r="416" ht="12.75">
      <c r="K416" s="30"/>
    </row>
    <row r="417" ht="12.75">
      <c r="K417" s="30"/>
    </row>
    <row r="418" ht="12.75">
      <c r="K418" s="30"/>
    </row>
    <row r="419" ht="12.75">
      <c r="K419" s="30"/>
    </row>
    <row r="420" ht="12.75">
      <c r="K420" s="30"/>
    </row>
    <row r="421" ht="12.75">
      <c r="K421" s="30"/>
    </row>
    <row r="422" ht="12.75">
      <c r="K422" s="30"/>
    </row>
    <row r="423" ht="12.75">
      <c r="K423" s="30"/>
    </row>
    <row r="424" ht="12.75">
      <c r="K424" s="30"/>
    </row>
    <row r="425" ht="12.75">
      <c r="K425" s="30"/>
    </row>
    <row r="426" ht="12.75">
      <c r="K426" s="30"/>
    </row>
    <row r="427" ht="12.75">
      <c r="K427" s="30"/>
    </row>
    <row r="428" ht="12.75">
      <c r="K428" s="30"/>
    </row>
    <row r="429" ht="12.75">
      <c r="K429" s="30"/>
    </row>
    <row r="430" ht="12.75">
      <c r="K430" s="30"/>
    </row>
    <row r="431" ht="12.75">
      <c r="K431" s="30"/>
    </row>
    <row r="432" ht="12.75">
      <c r="K432" s="30"/>
    </row>
    <row r="433" ht="12.75">
      <c r="K433" s="30"/>
    </row>
    <row r="434" ht="12.75">
      <c r="K434" s="30"/>
    </row>
    <row r="435" ht="12.75">
      <c r="K435" s="30"/>
    </row>
    <row r="436" ht="12.75">
      <c r="K436" s="30"/>
    </row>
    <row r="437" ht="12.75">
      <c r="K437" s="30"/>
    </row>
    <row r="438" ht="12.75">
      <c r="K438" s="30"/>
    </row>
    <row r="439" ht="12.75">
      <c r="K439" s="30"/>
    </row>
    <row r="440" ht="12.75">
      <c r="K440" s="30"/>
    </row>
    <row r="441" ht="12.75">
      <c r="K441" s="30"/>
    </row>
    <row r="442" ht="12.75">
      <c r="K442" s="30"/>
    </row>
    <row r="443" ht="12.75">
      <c r="K443" s="30"/>
    </row>
    <row r="444" ht="12.75">
      <c r="K444" s="30"/>
    </row>
    <row r="445" ht="12.75">
      <c r="K445" s="30"/>
    </row>
    <row r="446" ht="12.75">
      <c r="K446" s="30"/>
    </row>
    <row r="447" ht="12.75">
      <c r="K447" s="30"/>
    </row>
    <row r="448" ht="12.75">
      <c r="K448" s="30"/>
    </row>
    <row r="449" ht="12.75">
      <c r="K449" s="30"/>
    </row>
    <row r="450" ht="12.75">
      <c r="K450" s="30"/>
    </row>
    <row r="451" ht="12.75">
      <c r="K451" s="30"/>
    </row>
    <row r="452" ht="12.75">
      <c r="K452" s="30"/>
    </row>
    <row r="453" ht="12.75">
      <c r="K453" s="30"/>
    </row>
    <row r="454" ht="12.75">
      <c r="K454" s="30"/>
    </row>
    <row r="455" ht="12.75">
      <c r="K455" s="30"/>
    </row>
    <row r="456" ht="12.75">
      <c r="K456" s="30"/>
    </row>
    <row r="457" ht="12.75">
      <c r="K457" s="30"/>
    </row>
    <row r="458" ht="12.75">
      <c r="K458" s="30"/>
    </row>
    <row r="459" ht="12.75">
      <c r="K459" s="30"/>
    </row>
    <row r="460" ht="12.75">
      <c r="K460" s="30"/>
    </row>
    <row r="461" ht="12.75">
      <c r="K461" s="30"/>
    </row>
    <row r="462" ht="12.75">
      <c r="K462" s="30"/>
    </row>
    <row r="463" ht="12.75">
      <c r="K463" s="30"/>
    </row>
    <row r="464" ht="12.75">
      <c r="K464" s="30"/>
    </row>
    <row r="465" ht="12.75">
      <c r="K465" s="30"/>
    </row>
    <row r="466" ht="12.75">
      <c r="K466" s="30"/>
    </row>
    <row r="467" ht="12.75">
      <c r="K467" s="30"/>
    </row>
    <row r="468" ht="12.75">
      <c r="K468" s="30"/>
    </row>
    <row r="469" ht="12.75">
      <c r="K469" s="30"/>
    </row>
    <row r="470" ht="12.75">
      <c r="K470" s="30"/>
    </row>
    <row r="471" ht="12.75">
      <c r="K471" s="30"/>
    </row>
    <row r="472" ht="12.75">
      <c r="K472" s="30"/>
    </row>
    <row r="473" ht="12.75">
      <c r="K473" s="30"/>
    </row>
  </sheetData>
  <hyperlinks>
    <hyperlink ref="D3" r:id="rId1" display="  2008 IEEE International Ultrasonics Symposium, Beijing International Convention Center (BICC)"/>
  </hyperlinks>
  <printOptions/>
  <pageMargins left="0.75" right="0.75" top="1" bottom="1" header="0.5" footer="0.5"/>
  <pageSetup horizontalDpi="1200" verticalDpi="1200" orientation="portrait" scale="72" r:id="rId3"/>
  <headerFooter alignWithMargins="0">
    <oddHeader>&amp;L&amp;9 2008 IEEE International Ultrasonics Symposium (IUS)&amp;R&amp;9Beijing International Convention Center (BICC), Beijing, China, November 2-5, 2008</oddHeader>
    <oddFooter>&amp;L&amp;9Created by Dr. Jian-yu Lu, General Chair, on July 6, 2009&amp;C&amp;9&amp;P&amp;R&amp;9IEEE Ultrasonics, Ferroelectrics, and Frequency Control Society</oddFooter>
  </headerFooter>
  <colBreaks count="1" manualBreakCount="1">
    <brk id="12" max="36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Toledo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Multi-Year Trends</dc:title>
  <dc:subject>2008 IEEE International Symposium</dc:subject>
  <dc:creator>Professor Jian-yu Lu</dc:creator>
  <cp:keywords/>
  <dc:description>2008 IEEE International Symposium
Beijing International Convention Center
Beijing, China
November 2-5, 2008</dc:description>
  <cp:lastModifiedBy>Jian-yu Lu</cp:lastModifiedBy>
  <cp:lastPrinted>2012-06-09T20:52:07Z</cp:lastPrinted>
  <dcterms:created xsi:type="dcterms:W3CDTF">2009-07-08T05:19:07Z</dcterms:created>
  <dcterms:modified xsi:type="dcterms:W3CDTF">2023-12-22T22:53:51Z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