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ate1904="1"/>
  <mc:AlternateContent xmlns:mc="http://schemas.openxmlformats.org/markup-compatibility/2006">
    <mc:Choice Requires="x15">
      <x15ac:absPath xmlns:x15ac="http://schemas.microsoft.com/office/spreadsheetml/2010/11/ac" url="W:\LV_SSCS_IEEE\"/>
    </mc:Choice>
  </mc:AlternateContent>
  <xr:revisionPtr revIDLastSave="0" documentId="13_ncr:1_{07272ED4-9FD7-43FE-93F1-293888145E55}" xr6:coauthVersionLast="46" xr6:coauthVersionMax="46" xr10:uidLastSave="{00000000-0000-0000-0000-000000000000}"/>
  <bookViews>
    <workbookView xWindow="3000" yWindow="1305" windowWidth="21600" windowHeight="12420" xr2:uid="{00000000-000D-0000-FFFF-FFFF00000000}"/>
  </bookViews>
  <sheets>
    <sheet name="2Comps" sheetId="3" r:id="rId1"/>
    <sheet name="1-Comp" sheetId="1" r:id="rId2"/>
  </sheets>
  <calcPr calcId="181029"/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G19" i="3"/>
  <c r="I19" i="3" s="1"/>
  <c r="E7" i="3"/>
  <c r="E8" i="3" s="1"/>
  <c r="E9" i="3" s="1"/>
  <c r="E10" i="3" s="1"/>
  <c r="E11" i="3" s="1"/>
  <c r="E12" i="3" s="1"/>
  <c r="E13" i="3" s="1"/>
  <c r="E14" i="3" s="1"/>
  <c r="B7" i="3"/>
  <c r="B8" i="3" s="1"/>
  <c r="B9" i="3" s="1"/>
  <c r="B10" i="3" s="1"/>
  <c r="B11" i="3" s="1"/>
  <c r="B12" i="3" s="1"/>
  <c r="B13" i="3" s="1"/>
  <c r="B14" i="3" s="1"/>
  <c r="G6" i="3"/>
  <c r="I6" i="3" s="1"/>
  <c r="D6" i="3"/>
  <c r="D7" i="3" s="1"/>
  <c r="D8" i="3" s="1"/>
  <c r="D9" i="3" s="1"/>
  <c r="D10" i="3" s="1"/>
  <c r="D11" i="3" s="1"/>
  <c r="D12" i="3" s="1"/>
  <c r="D13" i="3" s="1"/>
  <c r="D14" i="3" s="1"/>
  <c r="C6" i="3"/>
  <c r="C7" i="3" s="1"/>
  <c r="C8" i="3" s="1"/>
  <c r="C9" i="3" s="1"/>
  <c r="C10" i="3" s="1"/>
  <c r="C11" i="3" s="1"/>
  <c r="C12" i="3" s="1"/>
  <c r="C13" i="3" s="1"/>
  <c r="C14" i="3" s="1"/>
  <c r="F19" i="1"/>
  <c r="G19" i="1" s="1"/>
  <c r="F6" i="1"/>
  <c r="D7" i="1"/>
  <c r="D8" i="1" s="1"/>
  <c r="D9" i="1" s="1"/>
  <c r="D10" i="1" s="1"/>
  <c r="D11" i="1" s="1"/>
  <c r="D12" i="1" s="1"/>
  <c r="D13" i="1" s="1"/>
  <c r="D14" i="1" s="1"/>
  <c r="D15" i="1" s="1"/>
  <c r="B7" i="1"/>
  <c r="B8" i="1" s="1"/>
  <c r="B9" i="1" s="1"/>
  <c r="B10" i="1" s="1"/>
  <c r="B11" i="1" s="1"/>
  <c r="B12" i="1" s="1"/>
  <c r="B13" i="1" s="1"/>
  <c r="B14" i="1" s="1"/>
  <c r="B15" i="1" s="1"/>
  <c r="G6" i="1" l="1"/>
  <c r="H6" i="1" s="1"/>
  <c r="F7" i="1" s="1"/>
  <c r="G7" i="1" s="1"/>
  <c r="H19" i="3"/>
  <c r="J19" i="3" s="1"/>
  <c r="G20" i="3" s="1"/>
  <c r="H6" i="3"/>
  <c r="J6" i="3" s="1"/>
  <c r="G7" i="3" s="1"/>
  <c r="H19" i="1"/>
  <c r="I20" i="3" l="1"/>
  <c r="H20" i="3"/>
  <c r="I7" i="3"/>
  <c r="H7" i="3"/>
  <c r="H7" i="1"/>
  <c r="F20" i="1"/>
  <c r="G20" i="1" s="1"/>
  <c r="J7" i="3" l="1"/>
  <c r="G8" i="3" s="1"/>
  <c r="H8" i="3" s="1"/>
  <c r="J20" i="3"/>
  <c r="G21" i="3" s="1"/>
  <c r="H20" i="1"/>
  <c r="F8" i="1"/>
  <c r="G8" i="1" s="1"/>
  <c r="I8" i="3" l="1"/>
  <c r="J8" i="3" s="1"/>
  <c r="G9" i="3" s="1"/>
  <c r="I21" i="3"/>
  <c r="H21" i="3"/>
  <c r="F21" i="1"/>
  <c r="G21" i="1" s="1"/>
  <c r="H8" i="1"/>
  <c r="H9" i="3" l="1"/>
  <c r="I9" i="3"/>
  <c r="J21" i="3"/>
  <c r="G22" i="3" s="1"/>
  <c r="H21" i="1" l="1"/>
  <c r="F22" i="1" s="1"/>
  <c r="G22" i="1" s="1"/>
  <c r="J9" i="3"/>
  <c r="G10" i="3" s="1"/>
  <c r="I22" i="3"/>
  <c r="H22" i="3"/>
  <c r="F9" i="1"/>
  <c r="G9" i="1" s="1"/>
  <c r="H10" i="3" l="1"/>
  <c r="I10" i="3"/>
  <c r="J22" i="3"/>
  <c r="G23" i="3" s="1"/>
  <c r="H9" i="1"/>
  <c r="H22" i="1" l="1"/>
  <c r="F23" i="1" s="1"/>
  <c r="G23" i="1" s="1"/>
  <c r="J10" i="3"/>
  <c r="G11" i="3" s="1"/>
  <c r="H11" i="3" s="1"/>
  <c r="I23" i="3"/>
  <c r="H23" i="3"/>
  <c r="F10" i="1"/>
  <c r="G10" i="1" l="1"/>
  <c r="H10" i="1" s="1"/>
  <c r="F11" i="1" s="1"/>
  <c r="G11" i="1" s="1"/>
  <c r="H23" i="1"/>
  <c r="F24" i="1" s="1"/>
  <c r="G24" i="1" s="1"/>
  <c r="I11" i="3"/>
  <c r="J11" i="3" s="1"/>
  <c r="G12" i="3" s="1"/>
  <c r="J23" i="3"/>
  <c r="G24" i="3" s="1"/>
  <c r="H12" i="3" l="1"/>
  <c r="I12" i="3"/>
  <c r="I24" i="3"/>
  <c r="H24" i="3"/>
  <c r="H11" i="1"/>
  <c r="H24" i="1" l="1"/>
  <c r="F25" i="1" s="1"/>
  <c r="G25" i="1" s="1"/>
  <c r="J24" i="3"/>
  <c r="G25" i="3" s="1"/>
  <c r="J12" i="3"/>
  <c r="G13" i="3" s="1"/>
  <c r="F12" i="1"/>
  <c r="G12" i="1" s="1"/>
  <c r="H25" i="1" l="1"/>
  <c r="F26" i="1" s="1"/>
  <c r="G26" i="1" s="1"/>
  <c r="H13" i="3"/>
  <c r="I13" i="3"/>
  <c r="I25" i="3"/>
  <c r="H25" i="3"/>
  <c r="H12" i="1"/>
  <c r="H26" i="1" l="1"/>
  <c r="F27" i="1" s="1"/>
  <c r="G27" i="1" s="1"/>
  <c r="J25" i="3"/>
  <c r="G26" i="3" s="1"/>
  <c r="I26" i="3" s="1"/>
  <c r="J13" i="3"/>
  <c r="G14" i="3" s="1"/>
  <c r="F13" i="1"/>
  <c r="G13" i="1" s="1"/>
  <c r="H27" i="1" l="1"/>
  <c r="F28" i="1" s="1"/>
  <c r="G28" i="1" s="1"/>
  <c r="H26" i="3"/>
  <c r="J26" i="3" s="1"/>
  <c r="G27" i="3" s="1"/>
  <c r="H14" i="3"/>
  <c r="I14" i="3"/>
  <c r="I16" i="3" s="1"/>
  <c r="H13" i="1"/>
  <c r="F14" i="1" s="1"/>
  <c r="G14" i="1" s="1"/>
  <c r="H28" i="1" l="1"/>
  <c r="G29" i="1"/>
  <c r="H29" i="1" s="1"/>
  <c r="H14" i="1"/>
  <c r="F15" i="1" s="1"/>
  <c r="G15" i="1" s="1"/>
  <c r="I27" i="3"/>
  <c r="I29" i="3" s="1"/>
  <c r="H27" i="3"/>
  <c r="J14" i="3"/>
  <c r="G15" i="3" s="1"/>
  <c r="H15" i="3" s="1"/>
  <c r="H16" i="3" s="1"/>
  <c r="J16" i="3" s="1"/>
  <c r="H15" i="1" l="1"/>
  <c r="G16" i="1"/>
  <c r="H16" i="1" s="1"/>
  <c r="J27" i="3"/>
  <c r="G28" i="3" s="1"/>
  <c r="H28" i="3" s="1"/>
  <c r="H29" i="3" s="1"/>
  <c r="J29" i="3" s="1"/>
</calcChain>
</file>

<file path=xl/sharedStrings.xml><?xml version="1.0" encoding="utf-8"?>
<sst xmlns="http://schemas.openxmlformats.org/spreadsheetml/2006/main" count="44" uniqueCount="24">
  <si>
    <t xml:space="preserve"> </t>
  </si>
  <si>
    <t>Input Value</t>
  </si>
  <si>
    <t>Comp. Error pk</t>
  </si>
  <si>
    <t>Lower Comp. Val.</t>
  </si>
  <si>
    <t>Upper Comp. Val.</t>
  </si>
  <si>
    <t>Math. 1</t>
  </si>
  <si>
    <t>Math. 2</t>
  </si>
  <si>
    <t>Math. 3</t>
  </si>
  <si>
    <t>Math. 4</t>
  </si>
  <si>
    <t>Math. 5</t>
  </si>
  <si>
    <t>Math. 6</t>
  </si>
  <si>
    <t>Math. 7</t>
  </si>
  <si>
    <t>Math. 8</t>
  </si>
  <si>
    <t>Input:</t>
  </si>
  <si>
    <t>Add Sub. Error pk</t>
  </si>
  <si>
    <t>Ana. Value</t>
  </si>
  <si>
    <t>Output</t>
  </si>
  <si>
    <t>"-1,0,+1"</t>
  </si>
  <si>
    <t>Comp. Val.</t>
  </si>
  <si>
    <t>Math. 9</t>
  </si>
  <si>
    <t>Single Comparator</t>
  </si>
  <si>
    <t>Dual Comparator Convertor</t>
  </si>
  <si>
    <t>Gain Error  2+Gerr</t>
  </si>
  <si>
    <t>Uniform Random Dist.  From -err to +err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</si>
</sst>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8"/>
      <name val="Helvetica Neue"/>
    </font>
    <font>
      <sz val="10"/>
      <color indexed="8"/>
      <name val="Helvetica Neue"/>
    </font>
    <font>
      <b/>
      <sz val="12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1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4" fillId="4" borderId="23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vertical="top" wrapText="1"/>
      <protection locked="0"/>
    </xf>
    <xf numFmtId="0" fontId="0" fillId="0" borderId="13" xfId="0" applyNumberFormat="1" applyFont="1" applyBorder="1" applyAlignment="1" applyProtection="1">
      <alignment vertical="top" wrapText="1"/>
      <protection locked="0"/>
    </xf>
    <xf numFmtId="0" fontId="0" fillId="0" borderId="15" xfId="0" applyNumberFormat="1" applyFont="1" applyBorder="1" applyAlignment="1" applyProtection="1">
      <alignment vertical="top" wrapText="1"/>
      <protection locked="0"/>
    </xf>
    <xf numFmtId="0" fontId="0" fillId="0" borderId="17" xfId="0" applyFont="1" applyBorder="1" applyAlignment="1" applyProtection="1">
      <alignment vertical="top" wrapText="1"/>
      <protection locked="0"/>
    </xf>
    <xf numFmtId="0" fontId="0" fillId="0" borderId="18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0" fillId="0" borderId="18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4" xfId="0" applyNumberFormat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NumberFormat="1" applyFont="1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0" fillId="0" borderId="28" xfId="0" applyNumberFormat="1" applyFont="1" applyBorder="1" applyAlignment="1">
      <alignment vertical="top" wrapText="1"/>
    </xf>
    <xf numFmtId="0" fontId="0" fillId="0" borderId="29" xfId="0" applyNumberFormat="1" applyFont="1" applyBorder="1" applyAlignment="1">
      <alignment vertical="top" wrapText="1"/>
    </xf>
    <xf numFmtId="0" fontId="0" fillId="0" borderId="23" xfId="0" applyFill="1" applyBorder="1">
      <alignment vertical="top" wrapText="1"/>
    </xf>
    <xf numFmtId="0" fontId="0" fillId="0" borderId="34" xfId="0" applyNumberFormat="1" applyFont="1" applyBorder="1" applyAlignment="1">
      <alignment vertical="top" wrapText="1"/>
    </xf>
    <xf numFmtId="0" fontId="0" fillId="0" borderId="35" xfId="0" applyNumberFormat="1" applyFont="1" applyBorder="1" applyAlignment="1">
      <alignment vertical="top" wrapText="1"/>
    </xf>
    <xf numFmtId="0" fontId="0" fillId="0" borderId="20" xfId="0" applyFont="1" applyBorder="1" applyAlignment="1" applyProtection="1">
      <alignment vertical="top" wrapText="1"/>
      <protection locked="0"/>
    </xf>
    <xf numFmtId="0" fontId="0" fillId="5" borderId="0" xfId="0" applyFont="1" applyFill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30" xfId="0" applyFont="1" applyBorder="1" applyAlignment="1" applyProtection="1">
      <alignment vertical="top" wrapText="1"/>
    </xf>
    <xf numFmtId="0" fontId="2" fillId="5" borderId="0" xfId="0" applyFont="1" applyFill="1" applyBorder="1" applyAlignment="1">
      <alignment vertical="top" wrapText="1"/>
    </xf>
    <xf numFmtId="0" fontId="0" fillId="5" borderId="0" xfId="0" applyNumberFormat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0" borderId="32" xfId="0" applyNumberFormat="1" applyFont="1" applyBorder="1" applyAlignment="1" applyProtection="1">
      <alignment horizontal="center" vertical="top" wrapText="1"/>
    </xf>
    <xf numFmtId="0" fontId="2" fillId="0" borderId="33" xfId="0" applyNumberFormat="1" applyFont="1" applyBorder="1" applyAlignment="1" applyProtection="1">
      <alignment horizontal="center" vertical="top" wrapText="1"/>
    </xf>
    <xf numFmtId="0" fontId="2" fillId="0" borderId="31" xfId="0" applyFont="1" applyBorder="1" applyAlignment="1" applyProtection="1">
      <alignment horizontal="center" vertical="top" wrapText="1"/>
    </xf>
    <xf numFmtId="0" fontId="0" fillId="5" borderId="0" xfId="0" applyFont="1" applyFill="1" applyBorder="1" applyAlignment="1" applyProtection="1">
      <alignment vertical="top" wrapText="1"/>
    </xf>
    <xf numFmtId="0" fontId="2" fillId="0" borderId="0" xfId="0" applyNumberFormat="1" applyFont="1" applyBorder="1" applyAlignment="1" applyProtection="1">
      <alignment horizontal="center" vertical="top" wrapText="1"/>
    </xf>
  </cellXfs>
  <cellStyles count="2">
    <cellStyle name="Normal" xfId="0" builtinId="0"/>
    <cellStyle name="Style 1" xfId="1" xr:uid="{CBB920BF-6CB0-496B-8AB3-3B912BE9AF3F}"/>
  </cellStyles>
  <dxfs count="2">
    <dxf>
      <fill>
        <patternFill>
          <bgColor rgb="FFFFFF00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000000"/>
      <rgbColor rgb="E5FFFC9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to D progression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528215223097111E-2"/>
          <c:y val="0.16712962962962963"/>
          <c:w val="0.68124956255468061"/>
          <c:h val="0.680326261300670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'2Comps'!$B$6:$B$14</c:f>
              <c:numCache>
                <c:formatCode>General</c:formatCode>
                <c:ptCount val="9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21-4BC5-BCED-8DC163BE119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'2Comps'!$C$6:$C$14</c:f>
              <c:numCache>
                <c:formatCode>General</c:formatCode>
                <c:ptCount val="9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21-4BC5-BCED-8DC163BE119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'2Comps'!$D$6:$D$14</c:f>
              <c:numCache>
                <c:formatCode>General</c:formatCode>
                <c:ptCount val="9"/>
                <c:pt idx="0">
                  <c:v>0.24990000000000001</c:v>
                </c:pt>
                <c:pt idx="1">
                  <c:v>0.24990000000000001</c:v>
                </c:pt>
                <c:pt idx="2">
                  <c:v>0.24990000000000001</c:v>
                </c:pt>
                <c:pt idx="3">
                  <c:v>0.24990000000000001</c:v>
                </c:pt>
                <c:pt idx="4">
                  <c:v>0.24990000000000001</c:v>
                </c:pt>
                <c:pt idx="5">
                  <c:v>0.24990000000000001</c:v>
                </c:pt>
                <c:pt idx="6">
                  <c:v>0.24990000000000001</c:v>
                </c:pt>
                <c:pt idx="7">
                  <c:v>0.24990000000000001</c:v>
                </c:pt>
                <c:pt idx="8">
                  <c:v>0.24990000000000001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21-4BC5-BCED-8DC163BE119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'2Comps'!$E$6:$E$14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21-4BC5-BCED-8DC163BE119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'2Comps'!$G$6:$G$14</c:f>
              <c:numCache>
                <c:formatCode>General</c:formatCode>
                <c:ptCount val="9"/>
                <c:pt idx="0">
                  <c:v>6.25E-2</c:v>
                </c:pt>
                <c:pt idx="1">
                  <c:v>0.125</c:v>
                </c:pt>
                <c:pt idx="2">
                  <c:v>0.25</c:v>
                </c:pt>
                <c:pt idx="3">
                  <c:v>-0.5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21-4BC5-BCED-8DC163BE1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402696"/>
        <c:axId val="411404336"/>
      </c:lineChart>
      <c:catAx>
        <c:axId val="411402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404336"/>
        <c:crosses val="autoZero"/>
        <c:auto val="1"/>
        <c:lblAlgn val="ctr"/>
        <c:lblOffset val="100"/>
        <c:noMultiLvlLbl val="0"/>
      </c:catAx>
      <c:valAx>
        <c:axId val="41140433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40269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 to D progression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528215223097111E-2"/>
          <c:y val="0.16712962962962963"/>
          <c:w val="0.68124956255468061"/>
          <c:h val="0.680326261300670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'1-Comp'!$B$6:$B$15</c:f>
              <c:numCache>
                <c:formatCode>General</c:formatCode>
                <c:ptCount val="10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C-49AA-B9F8-E39D51C53D3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'1-Comp'!$C$6:$C$15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C-49AA-B9F8-E39D51C53D3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'1-Comp'!#REF!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5C-49AA-B9F8-E39D51C53D3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'1-Comp'!$D$6:$D$15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5C-49AA-B9F8-E39D51C53D3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'1-Comp'!$F$6:$F$15</c:f>
              <c:numCache>
                <c:formatCode>General</c:formatCode>
                <c:ptCount val="10"/>
                <c:pt idx="0">
                  <c:v>0.75</c:v>
                </c:pt>
                <c:pt idx="1">
                  <c:v>0.5</c:v>
                </c:pt>
                <c:pt idx="2">
                  <c:v>0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5C-49AA-B9F8-E39D51C53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402696"/>
        <c:axId val="411404336"/>
      </c:lineChart>
      <c:catAx>
        <c:axId val="411402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404336"/>
        <c:crosses val="autoZero"/>
        <c:auto val="1"/>
        <c:lblAlgn val="ctr"/>
        <c:lblOffset val="100"/>
        <c:noMultiLvlLbl val="0"/>
      </c:catAx>
      <c:valAx>
        <c:axId val="41140433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40269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38099</xdr:colOff>
      <xdr:row>4</xdr:row>
      <xdr:rowOff>47626</xdr:rowOff>
    </xdr:from>
    <xdr:to>
      <xdr:col>13</xdr:col>
      <xdr:colOff>857249</xdr:colOff>
      <xdr:row>15</xdr:row>
      <xdr:rowOff>238126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781286-970D-4DA8-A3D6-964CDA5B7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4</xdr:row>
      <xdr:rowOff>38101</xdr:rowOff>
    </xdr:from>
    <xdr:to>
      <xdr:col>11</xdr:col>
      <xdr:colOff>542924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5D67C4-8C5B-403A-8BCC-691389A4E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5906-624E-4157-B039-DCD1AA243DE3}">
  <sheetPr>
    <pageSetUpPr fitToPage="1"/>
  </sheetPr>
  <dimension ref="A1:IV29"/>
  <sheetViews>
    <sheetView showGridLines="0" tabSelected="1" zoomScaleNormal="100" workbookViewId="0">
      <selection activeCell="O3" sqref="O3"/>
    </sheetView>
  </sheetViews>
  <sheetFormatPr defaultColWidth="16.28515625" defaultRowHeight="19.899999999999999" customHeight="1"/>
  <cols>
    <col min="1" max="1" width="1.5703125" style="1" customWidth="1"/>
    <col min="2" max="2" width="3.28515625" style="1" customWidth="1"/>
    <col min="3" max="4" width="5.28515625" style="1" customWidth="1"/>
    <col min="5" max="5" width="3.28515625" style="1" customWidth="1"/>
    <col min="6" max="6" width="9.140625" style="1" customWidth="1"/>
    <col min="7" max="7" width="11.28515625" style="1" customWidth="1"/>
    <col min="8" max="8" width="14" style="1" customWidth="1"/>
    <col min="9" max="9" width="13.7109375" style="1" customWidth="1"/>
    <col min="10" max="10" width="11.28515625" style="1" customWidth="1"/>
    <col min="11" max="11" width="12.7109375" style="1" customWidth="1"/>
    <col min="12" max="256" width="16.28515625" style="1" customWidth="1"/>
  </cols>
  <sheetData>
    <row r="1" spans="1:11" ht="17.25" customHeight="1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0.75" customHeight="1" thickBot="1">
      <c r="A2" s="2"/>
      <c r="B2" s="10"/>
      <c r="C2" s="10"/>
      <c r="D2" s="10"/>
      <c r="E2" s="10"/>
      <c r="F2" s="10"/>
      <c r="G2" s="10"/>
      <c r="H2" s="10"/>
      <c r="I2" s="10"/>
      <c r="J2" s="48" t="s">
        <v>23</v>
      </c>
      <c r="K2" s="49"/>
    </row>
    <row r="3" spans="1:11" ht="34.5" customHeight="1">
      <c r="A3" s="7"/>
      <c r="B3" s="14"/>
      <c r="C3" s="14"/>
      <c r="D3" s="14"/>
      <c r="E3" s="14"/>
      <c r="F3" s="14" t="s">
        <v>1</v>
      </c>
      <c r="G3" s="15" t="s">
        <v>22</v>
      </c>
      <c r="H3" s="16" t="s">
        <v>3</v>
      </c>
      <c r="I3" s="17" t="s">
        <v>4</v>
      </c>
      <c r="J3" s="18" t="s">
        <v>2</v>
      </c>
      <c r="K3" s="24" t="s">
        <v>14</v>
      </c>
    </row>
    <row r="4" spans="1:11" ht="20.100000000000001" customHeight="1" thickBot="1">
      <c r="A4" s="8"/>
      <c r="B4" s="19"/>
      <c r="C4" s="19"/>
      <c r="D4" s="19"/>
      <c r="E4" s="19"/>
      <c r="F4" s="19">
        <v>6.25E-2</v>
      </c>
      <c r="G4" s="20">
        <v>0</v>
      </c>
      <c r="H4" s="21">
        <v>-0.25</v>
      </c>
      <c r="I4" s="20">
        <v>0.24990000000000001</v>
      </c>
      <c r="J4" s="22">
        <v>0</v>
      </c>
      <c r="K4" s="41">
        <v>0</v>
      </c>
    </row>
    <row r="5" spans="1:11" ht="20.100000000000001" customHeight="1" thickBot="1">
      <c r="A5" s="27"/>
      <c r="B5" s="54"/>
      <c r="C5" s="54"/>
      <c r="D5" s="54"/>
      <c r="E5" s="54"/>
      <c r="F5" s="44"/>
      <c r="G5" s="55" t="s">
        <v>15</v>
      </c>
      <c r="H5" s="55" t="s">
        <v>16</v>
      </c>
      <c r="I5" s="55" t="s">
        <v>16</v>
      </c>
      <c r="J5" s="53" t="s">
        <v>17</v>
      </c>
      <c r="K5" s="26"/>
    </row>
    <row r="6" spans="1:11" ht="20.100000000000001" customHeight="1">
      <c r="B6" s="42">
        <v>-1</v>
      </c>
      <c r="C6" s="42">
        <f>H4</f>
        <v>-0.25</v>
      </c>
      <c r="D6" s="42">
        <f>I4</f>
        <v>0.24990000000000001</v>
      </c>
      <c r="E6" s="43">
        <v>1</v>
      </c>
      <c r="F6" s="29" t="s">
        <v>13</v>
      </c>
      <c r="G6" s="30">
        <f>F4</f>
        <v>6.25E-2</v>
      </c>
      <c r="H6" s="30">
        <f t="shared" ref="H6:I15" ca="1" si="0">IF(($G6&gt;($J$4*2*(RAND()-0.5)+H$4)),1,0)</f>
        <v>1</v>
      </c>
      <c r="I6" s="30">
        <f t="shared" ca="1" si="0"/>
        <v>0</v>
      </c>
      <c r="J6" s="31">
        <f t="shared" ref="J6:J14" ca="1" si="1">1-H6-I6</f>
        <v>0</v>
      </c>
      <c r="K6" s="23"/>
    </row>
    <row r="7" spans="1:11" ht="20.100000000000001" customHeight="1">
      <c r="B7" s="42">
        <f>B6</f>
        <v>-1</v>
      </c>
      <c r="C7" s="42">
        <f t="shared" ref="C7:E14" si="2">C6</f>
        <v>-0.25</v>
      </c>
      <c r="D7" s="42">
        <f t="shared" si="2"/>
        <v>0.24990000000000001</v>
      </c>
      <c r="E7" s="42">
        <f t="shared" si="2"/>
        <v>1</v>
      </c>
      <c r="F7" s="32" t="s">
        <v>5</v>
      </c>
      <c r="G7" s="13">
        <f t="shared" ref="G7:G15" ca="1" si="3">(2+$G$4)*G6+J6+$K$4*2*(RAND()-0.5)</f>
        <v>0.125</v>
      </c>
      <c r="H7" s="13">
        <f t="shared" ca="1" si="0"/>
        <v>1</v>
      </c>
      <c r="I7" s="13">
        <f t="shared" ca="1" si="0"/>
        <v>0</v>
      </c>
      <c r="J7" s="33">
        <f t="shared" ca="1" si="1"/>
        <v>0</v>
      </c>
      <c r="K7" s="9"/>
    </row>
    <row r="8" spans="1:11" ht="20.100000000000001" customHeight="1">
      <c r="B8" s="42">
        <f t="shared" ref="B8:B14" si="4">B7</f>
        <v>-1</v>
      </c>
      <c r="C8" s="42">
        <f t="shared" si="2"/>
        <v>-0.25</v>
      </c>
      <c r="D8" s="42">
        <f t="shared" si="2"/>
        <v>0.24990000000000001</v>
      </c>
      <c r="E8" s="42">
        <f t="shared" si="2"/>
        <v>1</v>
      </c>
      <c r="F8" s="32" t="s">
        <v>6</v>
      </c>
      <c r="G8" s="13">
        <f t="shared" ca="1" si="3"/>
        <v>0.25</v>
      </c>
      <c r="H8" s="13">
        <f t="shared" ca="1" si="0"/>
        <v>1</v>
      </c>
      <c r="I8" s="13">
        <f t="shared" ca="1" si="0"/>
        <v>1</v>
      </c>
      <c r="J8" s="33">
        <f t="shared" ca="1" si="1"/>
        <v>-1</v>
      </c>
      <c r="K8" s="9"/>
    </row>
    <row r="9" spans="1:11" ht="20.100000000000001" customHeight="1">
      <c r="B9" s="42">
        <f t="shared" si="4"/>
        <v>-1</v>
      </c>
      <c r="C9" s="42">
        <f t="shared" si="2"/>
        <v>-0.25</v>
      </c>
      <c r="D9" s="42">
        <f t="shared" si="2"/>
        <v>0.24990000000000001</v>
      </c>
      <c r="E9" s="42">
        <f t="shared" si="2"/>
        <v>1</v>
      </c>
      <c r="F9" s="32" t="s">
        <v>7</v>
      </c>
      <c r="G9" s="13">
        <f t="shared" ca="1" si="3"/>
        <v>-0.5</v>
      </c>
      <c r="H9" s="13">
        <f t="shared" ca="1" si="0"/>
        <v>0</v>
      </c>
      <c r="I9" s="13">
        <f t="shared" ca="1" si="0"/>
        <v>0</v>
      </c>
      <c r="J9" s="33">
        <f t="shared" ca="1" si="1"/>
        <v>1</v>
      </c>
      <c r="K9" s="9"/>
    </row>
    <row r="10" spans="1:11" ht="20.100000000000001" customHeight="1">
      <c r="B10" s="42">
        <f t="shared" si="4"/>
        <v>-1</v>
      </c>
      <c r="C10" s="42">
        <f t="shared" si="2"/>
        <v>-0.25</v>
      </c>
      <c r="D10" s="42">
        <f t="shared" si="2"/>
        <v>0.24990000000000001</v>
      </c>
      <c r="E10" s="42">
        <f t="shared" si="2"/>
        <v>1</v>
      </c>
      <c r="F10" s="32" t="s">
        <v>8</v>
      </c>
      <c r="G10" s="13">
        <f t="shared" ca="1" si="3"/>
        <v>0</v>
      </c>
      <c r="H10" s="13">
        <f t="shared" ca="1" si="0"/>
        <v>1</v>
      </c>
      <c r="I10" s="13">
        <f t="shared" ca="1" si="0"/>
        <v>0</v>
      </c>
      <c r="J10" s="33">
        <f t="shared" ca="1" si="1"/>
        <v>0</v>
      </c>
      <c r="K10" s="9"/>
    </row>
    <row r="11" spans="1:11" ht="20.100000000000001" customHeight="1">
      <c r="B11" s="42">
        <f t="shared" si="4"/>
        <v>-1</v>
      </c>
      <c r="C11" s="42">
        <f t="shared" si="2"/>
        <v>-0.25</v>
      </c>
      <c r="D11" s="42">
        <f t="shared" si="2"/>
        <v>0.24990000000000001</v>
      </c>
      <c r="E11" s="42">
        <f t="shared" si="2"/>
        <v>1</v>
      </c>
      <c r="F11" s="32" t="s">
        <v>9</v>
      </c>
      <c r="G11" s="13">
        <f t="shared" ca="1" si="3"/>
        <v>0</v>
      </c>
      <c r="H11" s="13">
        <f t="shared" ca="1" si="0"/>
        <v>1</v>
      </c>
      <c r="I11" s="13">
        <f t="shared" ca="1" si="0"/>
        <v>0</v>
      </c>
      <c r="J11" s="33">
        <f t="shared" ca="1" si="1"/>
        <v>0</v>
      </c>
      <c r="K11" s="9"/>
    </row>
    <row r="12" spans="1:11" ht="20.100000000000001" customHeight="1">
      <c r="B12" s="42">
        <f t="shared" si="4"/>
        <v>-1</v>
      </c>
      <c r="C12" s="42">
        <f t="shared" si="2"/>
        <v>-0.25</v>
      </c>
      <c r="D12" s="42">
        <f t="shared" si="2"/>
        <v>0.24990000000000001</v>
      </c>
      <c r="E12" s="42">
        <f t="shared" si="2"/>
        <v>1</v>
      </c>
      <c r="F12" s="32" t="s">
        <v>10</v>
      </c>
      <c r="G12" s="13">
        <f t="shared" ca="1" si="3"/>
        <v>0</v>
      </c>
      <c r="H12" s="13">
        <f t="shared" ca="1" si="0"/>
        <v>1</v>
      </c>
      <c r="I12" s="13">
        <f t="shared" ca="1" si="0"/>
        <v>0</v>
      </c>
      <c r="J12" s="33">
        <f t="shared" ca="1" si="1"/>
        <v>0</v>
      </c>
      <c r="K12" s="9"/>
    </row>
    <row r="13" spans="1:11" ht="20.100000000000001" customHeight="1">
      <c r="B13" s="42">
        <f t="shared" si="4"/>
        <v>-1</v>
      </c>
      <c r="C13" s="42">
        <f t="shared" si="2"/>
        <v>-0.25</v>
      </c>
      <c r="D13" s="42">
        <f t="shared" si="2"/>
        <v>0.24990000000000001</v>
      </c>
      <c r="E13" s="42">
        <f t="shared" si="2"/>
        <v>1</v>
      </c>
      <c r="F13" s="32" t="s">
        <v>11</v>
      </c>
      <c r="G13" s="13">
        <f t="shared" ca="1" si="3"/>
        <v>0</v>
      </c>
      <c r="H13" s="13">
        <f t="shared" ca="1" si="0"/>
        <v>1</v>
      </c>
      <c r="I13" s="13">
        <f t="shared" ca="1" si="0"/>
        <v>0</v>
      </c>
      <c r="J13" s="33">
        <f t="shared" ca="1" si="1"/>
        <v>0</v>
      </c>
      <c r="K13" s="9"/>
    </row>
    <row r="14" spans="1:11" ht="20.100000000000001" customHeight="1">
      <c r="B14" s="42">
        <f t="shared" si="4"/>
        <v>-1</v>
      </c>
      <c r="C14" s="42">
        <f t="shared" si="2"/>
        <v>-0.25</v>
      </c>
      <c r="D14" s="42">
        <f t="shared" si="2"/>
        <v>0.24990000000000001</v>
      </c>
      <c r="E14" s="42">
        <f t="shared" si="2"/>
        <v>1</v>
      </c>
      <c r="F14" s="32" t="s">
        <v>12</v>
      </c>
      <c r="G14" s="13">
        <f t="shared" ca="1" si="3"/>
        <v>0</v>
      </c>
      <c r="H14" s="13">
        <f t="shared" ca="1" si="0"/>
        <v>1</v>
      </c>
      <c r="I14" s="13">
        <f t="shared" ca="1" si="0"/>
        <v>0</v>
      </c>
      <c r="J14" s="33">
        <f t="shared" ca="1" si="1"/>
        <v>0</v>
      </c>
      <c r="K14" s="9"/>
    </row>
    <row r="15" spans="1:11" ht="20.100000000000001" customHeight="1">
      <c r="B15" s="42"/>
      <c r="C15" s="42"/>
      <c r="D15" s="42"/>
      <c r="E15" s="42"/>
      <c r="F15" s="32" t="s">
        <v>19</v>
      </c>
      <c r="G15" s="13">
        <f t="shared" ca="1" si="3"/>
        <v>0</v>
      </c>
      <c r="H15" s="13">
        <f t="shared" ca="1" si="0"/>
        <v>1</v>
      </c>
      <c r="I15" s="39"/>
      <c r="J15" s="40"/>
      <c r="K15" s="9"/>
    </row>
    <row r="16" spans="1:11" ht="20.100000000000001" customHeight="1" thickBot="1">
      <c r="A16" s="8"/>
      <c r="B16" s="12"/>
      <c r="C16" s="12"/>
      <c r="D16" s="12"/>
      <c r="E16" s="28"/>
      <c r="F16" s="34"/>
      <c r="G16" s="35"/>
      <c r="H16" s="36">
        <f ca="1">H14+2*H13+4*H12+8*H11+16*H10+32*H9+64*H8+128*H7+256*H6+H15</f>
        <v>480</v>
      </c>
      <c r="I16" s="36">
        <f ca="1">I14+2*I13+4*I12+8*I11+16*I10+32*I9+64*I8+128*I7+256*I6</f>
        <v>64</v>
      </c>
      <c r="J16" s="37">
        <f ca="1">(H16+I16-512)/512</f>
        <v>6.25E-2</v>
      </c>
      <c r="K16" s="9"/>
    </row>
    <row r="17" spans="1:11" ht="20.100000000000001" customHeight="1">
      <c r="A17" s="3"/>
      <c r="B17" s="25"/>
      <c r="C17" s="25"/>
      <c r="D17" s="25"/>
      <c r="E17" s="25"/>
      <c r="F17" s="25"/>
      <c r="G17" s="11"/>
      <c r="H17" s="11"/>
      <c r="I17" s="11"/>
      <c r="J17" s="11"/>
      <c r="K17" s="5"/>
    </row>
    <row r="18" spans="1:11" ht="20.100000000000001" hidden="1" customHeight="1">
      <c r="A18" s="3"/>
      <c r="B18" s="9"/>
      <c r="C18" s="9"/>
      <c r="D18" s="9"/>
      <c r="E18" s="9"/>
      <c r="F18" s="9"/>
      <c r="G18" s="4">
        <v>0</v>
      </c>
      <c r="H18" s="4">
        <v>-0.25</v>
      </c>
      <c r="I18" s="4">
        <v>0.25</v>
      </c>
      <c r="J18" s="5"/>
      <c r="K18" s="5"/>
    </row>
    <row r="19" spans="1:11" ht="20.100000000000001" hidden="1" customHeight="1">
      <c r="A19" s="3"/>
      <c r="B19" s="9"/>
      <c r="C19" s="9"/>
      <c r="D19" s="9"/>
      <c r="E19" s="9"/>
      <c r="F19" s="9"/>
      <c r="G19" s="4">
        <f>F4</f>
        <v>6.25E-2</v>
      </c>
      <c r="H19" s="4">
        <f t="shared" ref="H19:I28" ca="1" si="5">IF(($G19&gt;($J$4*0*(RAND()-0.5)+H$4)),1,0)</f>
        <v>1</v>
      </c>
      <c r="I19" s="4">
        <f t="shared" ca="1" si="5"/>
        <v>0</v>
      </c>
      <c r="J19" s="4">
        <f t="shared" ref="J19:J27" ca="1" si="6">1-H19-I19</f>
        <v>0</v>
      </c>
      <c r="K19" s="5"/>
    </row>
    <row r="20" spans="1:11" ht="20.100000000000001" hidden="1" customHeight="1">
      <c r="A20" s="3"/>
      <c r="B20" s="9"/>
      <c r="C20" s="9"/>
      <c r="D20" s="9"/>
      <c r="E20" s="9"/>
      <c r="F20" s="9"/>
      <c r="G20" s="4">
        <f t="shared" ref="G20:G28" ca="1" si="7">2*G19+J19+$G$4*0*(RAND()-0.5)</f>
        <v>0.125</v>
      </c>
      <c r="H20" s="4">
        <f t="shared" ca="1" si="5"/>
        <v>1</v>
      </c>
      <c r="I20" s="4">
        <f t="shared" ca="1" si="5"/>
        <v>0</v>
      </c>
      <c r="J20" s="4">
        <f t="shared" ca="1" si="6"/>
        <v>0</v>
      </c>
      <c r="K20" s="5"/>
    </row>
    <row r="21" spans="1:11" ht="20.100000000000001" hidden="1" customHeight="1">
      <c r="A21" s="3"/>
      <c r="B21" s="9"/>
      <c r="C21" s="9"/>
      <c r="D21" s="9"/>
      <c r="E21" s="9"/>
      <c r="F21" s="9"/>
      <c r="G21" s="4">
        <f t="shared" ca="1" si="7"/>
        <v>0.25</v>
      </c>
      <c r="H21" s="4">
        <f t="shared" ca="1" si="5"/>
        <v>1</v>
      </c>
      <c r="I21" s="4">
        <f t="shared" ca="1" si="5"/>
        <v>1</v>
      </c>
      <c r="J21" s="4">
        <f t="shared" ca="1" si="6"/>
        <v>-1</v>
      </c>
      <c r="K21" s="5"/>
    </row>
    <row r="22" spans="1:11" ht="20.100000000000001" hidden="1" customHeight="1">
      <c r="A22" s="3"/>
      <c r="B22" s="9"/>
      <c r="C22" s="9"/>
      <c r="D22" s="9"/>
      <c r="E22" s="9"/>
      <c r="F22" s="9"/>
      <c r="G22" s="4">
        <f t="shared" ca="1" si="7"/>
        <v>-0.5</v>
      </c>
      <c r="H22" s="4">
        <f t="shared" ca="1" si="5"/>
        <v>0</v>
      </c>
      <c r="I22" s="4">
        <f t="shared" ca="1" si="5"/>
        <v>0</v>
      </c>
      <c r="J22" s="4">
        <f t="shared" ca="1" si="6"/>
        <v>1</v>
      </c>
      <c r="K22" s="5"/>
    </row>
    <row r="23" spans="1:11" ht="20.100000000000001" hidden="1" customHeight="1">
      <c r="A23" s="3"/>
      <c r="B23" s="9"/>
      <c r="C23" s="9"/>
      <c r="D23" s="9"/>
      <c r="E23" s="9"/>
      <c r="F23" s="9"/>
      <c r="G23" s="4">
        <f t="shared" ca="1" si="7"/>
        <v>0</v>
      </c>
      <c r="H23" s="4">
        <f t="shared" ca="1" si="5"/>
        <v>1</v>
      </c>
      <c r="I23" s="4">
        <f t="shared" ca="1" si="5"/>
        <v>0</v>
      </c>
      <c r="J23" s="4">
        <f t="shared" ca="1" si="6"/>
        <v>0</v>
      </c>
      <c r="K23" s="5"/>
    </row>
    <row r="24" spans="1:11" ht="20.100000000000001" hidden="1" customHeight="1">
      <c r="A24" s="3"/>
      <c r="B24" s="9"/>
      <c r="C24" s="9"/>
      <c r="D24" s="9"/>
      <c r="E24" s="9"/>
      <c r="F24" s="9"/>
      <c r="G24" s="4">
        <f t="shared" ca="1" si="7"/>
        <v>0</v>
      </c>
      <c r="H24" s="4">
        <f t="shared" ca="1" si="5"/>
        <v>1</v>
      </c>
      <c r="I24" s="4">
        <f t="shared" ca="1" si="5"/>
        <v>0</v>
      </c>
      <c r="J24" s="4">
        <f t="shared" ca="1" si="6"/>
        <v>0</v>
      </c>
      <c r="K24" s="5"/>
    </row>
    <row r="25" spans="1:11" ht="20.100000000000001" hidden="1" customHeight="1">
      <c r="A25" s="3"/>
      <c r="B25" s="9"/>
      <c r="C25" s="9"/>
      <c r="D25" s="9"/>
      <c r="E25" s="9"/>
      <c r="F25" s="9"/>
      <c r="G25" s="4">
        <f t="shared" ca="1" si="7"/>
        <v>0</v>
      </c>
      <c r="H25" s="4">
        <f t="shared" ca="1" si="5"/>
        <v>1</v>
      </c>
      <c r="I25" s="4">
        <f t="shared" ca="1" si="5"/>
        <v>0</v>
      </c>
      <c r="J25" s="4">
        <f t="shared" ca="1" si="6"/>
        <v>0</v>
      </c>
      <c r="K25" s="5"/>
    </row>
    <row r="26" spans="1:11" ht="20.100000000000001" hidden="1" customHeight="1">
      <c r="A26" s="3"/>
      <c r="B26" s="9"/>
      <c r="C26" s="9"/>
      <c r="D26" s="9"/>
      <c r="E26" s="9"/>
      <c r="F26" s="9"/>
      <c r="G26" s="4">
        <f t="shared" ca="1" si="7"/>
        <v>0</v>
      </c>
      <c r="H26" s="4">
        <f t="shared" ca="1" si="5"/>
        <v>1</v>
      </c>
      <c r="I26" s="4">
        <f t="shared" ca="1" si="5"/>
        <v>0</v>
      </c>
      <c r="J26" s="4">
        <f t="shared" ca="1" si="6"/>
        <v>0</v>
      </c>
      <c r="K26" s="5"/>
    </row>
    <row r="27" spans="1:11" ht="20.100000000000001" hidden="1" customHeight="1">
      <c r="A27" s="3"/>
      <c r="B27" s="9"/>
      <c r="C27" s="9"/>
      <c r="D27" s="9"/>
      <c r="E27" s="9"/>
      <c r="F27" s="9"/>
      <c r="G27" s="4">
        <f t="shared" ca="1" si="7"/>
        <v>0</v>
      </c>
      <c r="H27" s="4">
        <f t="shared" ca="1" si="5"/>
        <v>1</v>
      </c>
      <c r="I27" s="4">
        <f t="shared" ca="1" si="5"/>
        <v>0</v>
      </c>
      <c r="J27" s="4">
        <f t="shared" ca="1" si="6"/>
        <v>0</v>
      </c>
      <c r="K27" s="5"/>
    </row>
    <row r="28" spans="1:11" ht="20.100000000000001" hidden="1" customHeight="1">
      <c r="A28" s="3"/>
      <c r="B28" s="9"/>
      <c r="C28" s="9"/>
      <c r="D28" s="9"/>
      <c r="E28" s="9"/>
      <c r="F28" s="9"/>
      <c r="G28" s="4">
        <f t="shared" ca="1" si="7"/>
        <v>0</v>
      </c>
      <c r="H28" s="4">
        <f t="shared" ca="1" si="5"/>
        <v>1</v>
      </c>
      <c r="I28" s="4"/>
      <c r="J28" s="4"/>
      <c r="K28" s="5"/>
    </row>
    <row r="29" spans="1:11" ht="20.100000000000001" customHeight="1">
      <c r="A29" s="3"/>
      <c r="B29" s="9"/>
      <c r="C29" s="9"/>
      <c r="D29" s="9"/>
      <c r="E29" s="9"/>
      <c r="F29" s="9"/>
      <c r="G29" s="6" t="s">
        <v>0</v>
      </c>
      <c r="H29" s="4">
        <f ca="1">H27+2*H26+4*H25+8*H24+16*H23+32*H22+64*H21+128*H20+256*H19+H28</f>
        <v>480</v>
      </c>
      <c r="I29" s="4">
        <f ca="1">I27+2*I26+4*I25+8*I24+16*I23+32*I22+64*I21+128*I20+256*I19</f>
        <v>64</v>
      </c>
      <c r="J29" s="4">
        <f ca="1">(H29+I29-512)/512</f>
        <v>6.25E-2</v>
      </c>
      <c r="K29" s="5"/>
    </row>
  </sheetData>
  <sheetProtection algorithmName="SHA-512" hashValue="u1TKd7DF8K9hI+OJPQeRMZmSAK5TqDLyFDKUuANwFjf+D9CQsI7/6S+E+6vizVB/TgoDw9SmfnKozE+QKsinkA==" saltValue="6V1oxVCv8tYRkrzDirDznA==" spinCount="100000" sheet="1" objects="1" scenarios="1"/>
  <mergeCells count="2">
    <mergeCell ref="A1:K1"/>
    <mergeCell ref="J2:K2"/>
  </mergeCells>
  <phoneticPr fontId="3" type="noConversion"/>
  <conditionalFormatting sqref="H6:I15">
    <cfRule type="cellIs" dxfId="1" priority="1" stopIfTrue="1" operator="notEqual">
      <formula>H19</formula>
    </cfRule>
  </conditionalFormatting>
  <pageMargins left="0.5" right="0.5" top="0.75" bottom="0.75" header="0.27777800000000002" footer="0.27777800000000002"/>
  <pageSetup scale="93"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29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N7" sqref="N7"/>
    </sheetView>
  </sheetViews>
  <sheetFormatPr defaultColWidth="16.28515625" defaultRowHeight="19.899999999999999" customHeight="1"/>
  <cols>
    <col min="1" max="1" width="1.5703125" style="1" customWidth="1"/>
    <col min="2" max="2" width="3.28515625" style="1" customWidth="1"/>
    <col min="3" max="3" width="5.28515625" style="1" customWidth="1"/>
    <col min="4" max="4" width="3.28515625" style="1" customWidth="1"/>
    <col min="5" max="5" width="9.140625" style="1" customWidth="1"/>
    <col min="6" max="6" width="11.28515625" style="1" customWidth="1"/>
    <col min="7" max="7" width="14" style="1" customWidth="1"/>
    <col min="8" max="8" width="11.28515625" style="1" customWidth="1"/>
    <col min="9" max="9" width="12.7109375" style="1" customWidth="1"/>
    <col min="10" max="10" width="16.28515625" style="1" customWidth="1"/>
    <col min="11" max="11" width="20.28515625" style="1" customWidth="1"/>
    <col min="12" max="258" width="16.28515625" style="1" customWidth="1"/>
  </cols>
  <sheetData>
    <row r="1" spans="1:9" ht="27.6" customHeight="1">
      <c r="A1" s="50" t="s">
        <v>20</v>
      </c>
      <c r="B1" s="50"/>
      <c r="C1" s="50"/>
      <c r="D1" s="50"/>
      <c r="E1" s="50"/>
      <c r="F1" s="50"/>
      <c r="G1" s="50"/>
      <c r="H1" s="50"/>
      <c r="I1" s="50"/>
    </row>
    <row r="2" spans="1:9" ht="29.25" customHeight="1" thickBot="1">
      <c r="A2" s="2"/>
      <c r="B2" s="10"/>
      <c r="C2" s="10"/>
      <c r="D2" s="10"/>
      <c r="E2" s="10"/>
      <c r="F2" s="10"/>
      <c r="G2" s="10"/>
      <c r="H2" s="48" t="s">
        <v>23</v>
      </c>
      <c r="I2" s="49"/>
    </row>
    <row r="3" spans="1:9" ht="34.5" customHeight="1">
      <c r="A3" s="7"/>
      <c r="B3" s="14"/>
      <c r="C3" s="14"/>
      <c r="D3" s="14"/>
      <c r="E3" s="14" t="s">
        <v>1</v>
      </c>
      <c r="F3" s="15" t="s">
        <v>22</v>
      </c>
      <c r="G3" s="15" t="s">
        <v>18</v>
      </c>
      <c r="H3" s="18" t="s">
        <v>2</v>
      </c>
      <c r="I3" s="24" t="s">
        <v>14</v>
      </c>
    </row>
    <row r="4" spans="1:9" ht="20.100000000000001" customHeight="1" thickBot="1">
      <c r="A4" s="8"/>
      <c r="B4" s="19"/>
      <c r="C4" s="19"/>
      <c r="D4" s="19"/>
      <c r="E4" s="19">
        <v>0.75</v>
      </c>
      <c r="F4" s="20">
        <v>0</v>
      </c>
      <c r="G4" s="20">
        <v>0</v>
      </c>
      <c r="H4" s="22">
        <v>0</v>
      </c>
      <c r="I4" s="41">
        <v>0</v>
      </c>
    </row>
    <row r="5" spans="1:9" ht="20.100000000000001" customHeight="1" thickBot="1">
      <c r="A5" s="45"/>
      <c r="B5" s="54"/>
      <c r="C5" s="54"/>
      <c r="D5" s="54"/>
      <c r="E5" s="44"/>
      <c r="F5" s="51" t="s">
        <v>15</v>
      </c>
      <c r="G5" s="52" t="s">
        <v>16</v>
      </c>
      <c r="H5" s="53" t="s">
        <v>17</v>
      </c>
      <c r="I5" s="26"/>
    </row>
    <row r="6" spans="1:9" ht="20.100000000000001" customHeight="1" thickBot="1">
      <c r="A6" s="46"/>
      <c r="B6" s="42">
        <v>-1</v>
      </c>
      <c r="C6" s="42">
        <f>G4</f>
        <v>0</v>
      </c>
      <c r="D6" s="43">
        <v>1</v>
      </c>
      <c r="E6" s="29" t="s">
        <v>13</v>
      </c>
      <c r="F6" s="30">
        <f>E4</f>
        <v>0.75</v>
      </c>
      <c r="G6" s="38">
        <f ca="1">IF(($F6&gt;=($H$4*2*(RAND()-0.5)+$G$4-0.000000001)),1,0)</f>
        <v>1</v>
      </c>
      <c r="H6" s="31">
        <f ca="1">IF(G6&gt;0.5,-1,1)</f>
        <v>-1</v>
      </c>
      <c r="I6" s="23"/>
    </row>
    <row r="7" spans="1:9" ht="20.100000000000001" customHeight="1" thickBot="1">
      <c r="A7" s="46"/>
      <c r="B7" s="42">
        <f>B6</f>
        <v>-1</v>
      </c>
      <c r="C7" s="42">
        <f t="shared" ref="C7:D7" si="0">C6</f>
        <v>0</v>
      </c>
      <c r="D7" s="42">
        <f t="shared" si="0"/>
        <v>1</v>
      </c>
      <c r="E7" s="32" t="s">
        <v>5</v>
      </c>
      <c r="F7" s="13">
        <f t="shared" ref="F7:F13" ca="1" si="1">(2+$F$4)*F6+H6+$I$4*2*(RAND()-0.5)</f>
        <v>0.5</v>
      </c>
      <c r="G7" s="38">
        <f t="shared" ref="G7:G15" ca="1" si="2">IF(($F7&gt;=($H$4*2*(RAND()-0.5)+$G$4-0.000000001)),1,0)</f>
        <v>1</v>
      </c>
      <c r="H7" s="31">
        <f t="shared" ref="H7:H13" ca="1" si="3">IF(G7&gt;0.5,-1,1)</f>
        <v>-1</v>
      </c>
      <c r="I7" s="9"/>
    </row>
    <row r="8" spans="1:9" ht="20.100000000000001" customHeight="1" thickBot="1">
      <c r="A8" s="46"/>
      <c r="B8" s="42">
        <f t="shared" ref="B8:B15" si="4">B7</f>
        <v>-1</v>
      </c>
      <c r="C8" s="42">
        <f t="shared" ref="C8:C15" si="5">C7</f>
        <v>0</v>
      </c>
      <c r="D8" s="42">
        <f t="shared" ref="D8:D15" si="6">D7</f>
        <v>1</v>
      </c>
      <c r="E8" s="32" t="s">
        <v>6</v>
      </c>
      <c r="F8" s="13">
        <f t="shared" ca="1" si="1"/>
        <v>0</v>
      </c>
      <c r="G8" s="38">
        <f t="shared" ca="1" si="2"/>
        <v>1</v>
      </c>
      <c r="H8" s="31">
        <f t="shared" ca="1" si="3"/>
        <v>-1</v>
      </c>
      <c r="I8" s="9"/>
    </row>
    <row r="9" spans="1:9" ht="20.100000000000001" customHeight="1" thickBot="1">
      <c r="A9" s="46"/>
      <c r="B9" s="42">
        <f t="shared" si="4"/>
        <v>-1</v>
      </c>
      <c r="C9" s="42">
        <f t="shared" si="5"/>
        <v>0</v>
      </c>
      <c r="D9" s="42">
        <f t="shared" si="6"/>
        <v>1</v>
      </c>
      <c r="E9" s="32" t="s">
        <v>7</v>
      </c>
      <c r="F9" s="13">
        <f t="shared" ca="1" si="1"/>
        <v>-1</v>
      </c>
      <c r="G9" s="38">
        <f t="shared" ca="1" si="2"/>
        <v>0</v>
      </c>
      <c r="H9" s="31">
        <f t="shared" ca="1" si="3"/>
        <v>1</v>
      </c>
      <c r="I9" s="9"/>
    </row>
    <row r="10" spans="1:9" ht="20.100000000000001" customHeight="1" thickBot="1">
      <c r="A10" s="46"/>
      <c r="B10" s="42">
        <f t="shared" si="4"/>
        <v>-1</v>
      </c>
      <c r="C10" s="42">
        <f t="shared" si="5"/>
        <v>0</v>
      </c>
      <c r="D10" s="42">
        <f t="shared" si="6"/>
        <v>1</v>
      </c>
      <c r="E10" s="32" t="s">
        <v>8</v>
      </c>
      <c r="F10" s="13">
        <f t="shared" ca="1" si="1"/>
        <v>-1</v>
      </c>
      <c r="G10" s="38">
        <f t="shared" ca="1" si="2"/>
        <v>0</v>
      </c>
      <c r="H10" s="31">
        <f t="shared" ca="1" si="3"/>
        <v>1</v>
      </c>
      <c r="I10" s="9"/>
    </row>
    <row r="11" spans="1:9" ht="20.100000000000001" customHeight="1" thickBot="1">
      <c r="A11" s="46"/>
      <c r="B11" s="42">
        <f t="shared" si="4"/>
        <v>-1</v>
      </c>
      <c r="C11" s="42">
        <f t="shared" si="5"/>
        <v>0</v>
      </c>
      <c r="D11" s="42">
        <f t="shared" si="6"/>
        <v>1</v>
      </c>
      <c r="E11" s="32" t="s">
        <v>9</v>
      </c>
      <c r="F11" s="13">
        <f t="shared" ca="1" si="1"/>
        <v>-1</v>
      </c>
      <c r="G11" s="38">
        <f t="shared" ca="1" si="2"/>
        <v>0</v>
      </c>
      <c r="H11" s="31">
        <f t="shared" ca="1" si="3"/>
        <v>1</v>
      </c>
      <c r="I11" s="9"/>
    </row>
    <row r="12" spans="1:9" ht="20.100000000000001" customHeight="1" thickBot="1">
      <c r="A12" s="46"/>
      <c r="B12" s="42">
        <f t="shared" si="4"/>
        <v>-1</v>
      </c>
      <c r="C12" s="42">
        <f t="shared" si="5"/>
        <v>0</v>
      </c>
      <c r="D12" s="42">
        <f t="shared" si="6"/>
        <v>1</v>
      </c>
      <c r="E12" s="32" t="s">
        <v>10</v>
      </c>
      <c r="F12" s="13">
        <f t="shared" ca="1" si="1"/>
        <v>-1</v>
      </c>
      <c r="G12" s="38">
        <f t="shared" ca="1" si="2"/>
        <v>0</v>
      </c>
      <c r="H12" s="31">
        <f t="shared" ca="1" si="3"/>
        <v>1</v>
      </c>
      <c r="I12" s="9"/>
    </row>
    <row r="13" spans="1:9" ht="20.100000000000001" customHeight="1" thickBot="1">
      <c r="A13" s="46"/>
      <c r="B13" s="42">
        <f t="shared" si="4"/>
        <v>-1</v>
      </c>
      <c r="C13" s="42">
        <f t="shared" si="5"/>
        <v>0</v>
      </c>
      <c r="D13" s="42">
        <f t="shared" si="6"/>
        <v>1</v>
      </c>
      <c r="E13" s="32" t="s">
        <v>11</v>
      </c>
      <c r="F13" s="13">
        <f t="shared" ca="1" si="1"/>
        <v>-1</v>
      </c>
      <c r="G13" s="38">
        <f t="shared" ca="1" si="2"/>
        <v>0</v>
      </c>
      <c r="H13" s="31">
        <f t="shared" ca="1" si="3"/>
        <v>1</v>
      </c>
      <c r="I13" s="9"/>
    </row>
    <row r="14" spans="1:9" ht="20.100000000000001" customHeight="1" thickBot="1">
      <c r="A14" s="46"/>
      <c r="B14" s="42">
        <f t="shared" si="4"/>
        <v>-1</v>
      </c>
      <c r="C14" s="42">
        <f t="shared" si="5"/>
        <v>0</v>
      </c>
      <c r="D14" s="42">
        <f t="shared" si="6"/>
        <v>1</v>
      </c>
      <c r="E14" s="32" t="s">
        <v>12</v>
      </c>
      <c r="F14" s="13">
        <f t="shared" ref="F14:F15" ca="1" si="7">(2+$F$4)*F13+H13+$I$4*2*(RAND()-0.5)</f>
        <v>-1</v>
      </c>
      <c r="G14" s="38">
        <f t="shared" ca="1" si="2"/>
        <v>0</v>
      </c>
      <c r="H14" s="31">
        <f t="shared" ref="H14:H15" ca="1" si="8">IF(G14&gt;0.5,-1,1)</f>
        <v>1</v>
      </c>
      <c r="I14" s="9"/>
    </row>
    <row r="15" spans="1:9" ht="20.100000000000001" customHeight="1">
      <c r="A15" s="46"/>
      <c r="B15" s="42">
        <f t="shared" si="4"/>
        <v>-1</v>
      </c>
      <c r="C15" s="42">
        <f t="shared" si="5"/>
        <v>0</v>
      </c>
      <c r="D15" s="42">
        <f t="shared" si="6"/>
        <v>1</v>
      </c>
      <c r="E15" s="32" t="s">
        <v>19</v>
      </c>
      <c r="F15" s="13">
        <f t="shared" ca="1" si="7"/>
        <v>-1</v>
      </c>
      <c r="G15" s="38">
        <f t="shared" ca="1" si="2"/>
        <v>0</v>
      </c>
      <c r="H15" s="31">
        <f t="shared" ca="1" si="8"/>
        <v>1</v>
      </c>
      <c r="I15" s="9"/>
    </row>
    <row r="16" spans="1:9" ht="20.100000000000001" customHeight="1" thickBot="1">
      <c r="A16" s="8"/>
      <c r="B16" s="12"/>
      <c r="C16" s="12"/>
      <c r="D16" s="28"/>
      <c r="E16" s="34"/>
      <c r="F16" s="35"/>
      <c r="G16" s="36">
        <f ca="1">G15+2*(G14+2*G13+4*G12+8*G11+16*G10+32*G9+64*G8+128*G7+256*G6)</f>
        <v>896</v>
      </c>
      <c r="H16" s="37">
        <f ca="1">(G16-512)/512</f>
        <v>0.75</v>
      </c>
      <c r="I16" s="9"/>
    </row>
    <row r="17" spans="1:9" ht="20.100000000000001" customHeight="1">
      <c r="A17" s="3"/>
      <c r="B17" s="25"/>
      <c r="C17" s="25"/>
      <c r="D17" s="25"/>
      <c r="E17" s="25"/>
      <c r="F17" s="11"/>
      <c r="G17" s="11"/>
      <c r="H17" s="11"/>
      <c r="I17" s="5"/>
    </row>
    <row r="18" spans="1:9" ht="20.100000000000001" hidden="1" customHeight="1" thickBot="1">
      <c r="A18" s="3"/>
      <c r="B18" s="9"/>
      <c r="C18" s="9"/>
      <c r="D18" s="9"/>
      <c r="E18" s="9"/>
      <c r="F18" s="4">
        <v>0</v>
      </c>
      <c r="G18" s="4">
        <v>-0.25</v>
      </c>
      <c r="H18" s="5"/>
      <c r="I18" s="5"/>
    </row>
    <row r="19" spans="1:9" ht="20.100000000000001" hidden="1" customHeight="1" thickBot="1">
      <c r="A19" s="3"/>
      <c r="B19" s="9"/>
      <c r="C19" s="9"/>
      <c r="D19" s="9"/>
      <c r="E19" s="9"/>
      <c r="F19" s="4">
        <f>E4</f>
        <v>0.75</v>
      </c>
      <c r="G19" s="4">
        <f ca="1">IF(($F19&gt;=($H$4*0*(RAND()-0.5)+G$4-0.000000001)),1,0)</f>
        <v>1</v>
      </c>
      <c r="H19" s="31">
        <f ca="1">IF(G19&gt;0.5,-1,1)</f>
        <v>-1</v>
      </c>
      <c r="I19" s="5"/>
    </row>
    <row r="20" spans="1:9" ht="20.100000000000001" hidden="1" customHeight="1" thickBot="1">
      <c r="A20" s="3"/>
      <c r="B20" s="9"/>
      <c r="C20" s="9"/>
      <c r="D20" s="9"/>
      <c r="E20" s="9"/>
      <c r="F20" s="4">
        <f t="shared" ref="F20:F26" ca="1" si="9">2*F19+H19+$F$4*0*(RAND()-0.5)</f>
        <v>0.5</v>
      </c>
      <c r="G20" s="4">
        <f t="shared" ref="G20:G28" ca="1" si="10">IF(($F20&gt;=($H$4*0*(RAND()-0.5)+G$4-0.000000001)),1,0)</f>
        <v>1</v>
      </c>
      <c r="H20" s="31">
        <f t="shared" ref="H20:H26" ca="1" si="11">IF(G20&gt;0.5,-1,1)</f>
        <v>-1</v>
      </c>
      <c r="I20" s="5"/>
    </row>
    <row r="21" spans="1:9" ht="20.100000000000001" hidden="1" customHeight="1" thickBot="1">
      <c r="A21" s="3"/>
      <c r="B21" s="9"/>
      <c r="C21" s="9"/>
      <c r="D21" s="9"/>
      <c r="E21" s="9"/>
      <c r="F21" s="4">
        <f t="shared" ca="1" si="9"/>
        <v>0</v>
      </c>
      <c r="G21" s="4">
        <f t="shared" ca="1" si="10"/>
        <v>1</v>
      </c>
      <c r="H21" s="31">
        <f t="shared" ca="1" si="11"/>
        <v>-1</v>
      </c>
      <c r="I21" s="5"/>
    </row>
    <row r="22" spans="1:9" ht="20.100000000000001" hidden="1" customHeight="1" thickBot="1">
      <c r="A22" s="3"/>
      <c r="B22" s="9"/>
      <c r="C22" s="9"/>
      <c r="D22" s="9"/>
      <c r="E22" s="9"/>
      <c r="F22" s="4">
        <f t="shared" ca="1" si="9"/>
        <v>-1</v>
      </c>
      <c r="G22" s="4">
        <f t="shared" ca="1" si="10"/>
        <v>0</v>
      </c>
      <c r="H22" s="31">
        <f t="shared" ca="1" si="11"/>
        <v>1</v>
      </c>
      <c r="I22" s="5"/>
    </row>
    <row r="23" spans="1:9" ht="20.100000000000001" hidden="1" customHeight="1" thickBot="1">
      <c r="A23" s="3"/>
      <c r="B23" s="9"/>
      <c r="C23" s="9"/>
      <c r="D23" s="9"/>
      <c r="E23" s="9"/>
      <c r="F23" s="4">
        <f t="shared" ca="1" si="9"/>
        <v>-1</v>
      </c>
      <c r="G23" s="4">
        <f t="shared" ca="1" si="10"/>
        <v>0</v>
      </c>
      <c r="H23" s="31">
        <f t="shared" ca="1" si="11"/>
        <v>1</v>
      </c>
      <c r="I23" s="5"/>
    </row>
    <row r="24" spans="1:9" ht="20.100000000000001" hidden="1" customHeight="1" thickBot="1">
      <c r="A24" s="3"/>
      <c r="B24" s="9"/>
      <c r="C24" s="9"/>
      <c r="D24" s="9"/>
      <c r="E24" s="9"/>
      <c r="F24" s="4">
        <f t="shared" ca="1" si="9"/>
        <v>-1</v>
      </c>
      <c r="G24" s="4">
        <f t="shared" ca="1" si="10"/>
        <v>0</v>
      </c>
      <c r="H24" s="31">
        <f t="shared" ca="1" si="11"/>
        <v>1</v>
      </c>
      <c r="I24" s="5"/>
    </row>
    <row r="25" spans="1:9" ht="20.100000000000001" hidden="1" customHeight="1" thickBot="1">
      <c r="A25" s="3"/>
      <c r="B25" s="9"/>
      <c r="C25" s="9"/>
      <c r="D25" s="9"/>
      <c r="E25" s="9"/>
      <c r="F25" s="4">
        <f t="shared" ca="1" si="9"/>
        <v>-1</v>
      </c>
      <c r="G25" s="4">
        <f t="shared" ca="1" si="10"/>
        <v>0</v>
      </c>
      <c r="H25" s="31">
        <f t="shared" ca="1" si="11"/>
        <v>1</v>
      </c>
      <c r="I25" s="5"/>
    </row>
    <row r="26" spans="1:9" ht="20.100000000000001" hidden="1" customHeight="1" thickBot="1">
      <c r="A26" s="3"/>
      <c r="B26" s="9"/>
      <c r="C26" s="9"/>
      <c r="D26" s="9"/>
      <c r="E26" s="9"/>
      <c r="F26" s="4">
        <f t="shared" ca="1" si="9"/>
        <v>-1</v>
      </c>
      <c r="G26" s="4">
        <f t="shared" ca="1" si="10"/>
        <v>0</v>
      </c>
      <c r="H26" s="31">
        <f t="shared" ca="1" si="11"/>
        <v>1</v>
      </c>
      <c r="I26" s="5"/>
    </row>
    <row r="27" spans="1:9" ht="20.100000000000001" hidden="1" customHeight="1" thickBot="1">
      <c r="A27" s="3"/>
      <c r="B27" s="9"/>
      <c r="C27" s="9"/>
      <c r="D27" s="9"/>
      <c r="E27" s="9"/>
      <c r="F27" s="4">
        <f t="shared" ref="F27:F28" ca="1" si="12">2*F26+H26+$F$4*0*(RAND()-0.5)</f>
        <v>-1</v>
      </c>
      <c r="G27" s="4">
        <f t="shared" ca="1" si="10"/>
        <v>0</v>
      </c>
      <c r="H27" s="31">
        <f t="shared" ref="H27:H28" ca="1" si="13">IF(G27&gt;0.5,-1,1)</f>
        <v>1</v>
      </c>
      <c r="I27" s="5"/>
    </row>
    <row r="28" spans="1:9" ht="20.100000000000001" hidden="1" customHeight="1">
      <c r="A28" s="3"/>
      <c r="B28" s="9"/>
      <c r="C28" s="9"/>
      <c r="D28" s="9"/>
      <c r="E28" s="9"/>
      <c r="F28" s="4">
        <f t="shared" ca="1" si="12"/>
        <v>-1</v>
      </c>
      <c r="G28" s="4">
        <f t="shared" ca="1" si="10"/>
        <v>0</v>
      </c>
      <c r="H28" s="31">
        <f t="shared" ca="1" si="13"/>
        <v>1</v>
      </c>
      <c r="I28" s="5"/>
    </row>
    <row r="29" spans="1:9" ht="20.100000000000001" customHeight="1" thickBot="1">
      <c r="A29" s="3"/>
      <c r="B29" s="9"/>
      <c r="C29" s="9"/>
      <c r="D29" s="9"/>
      <c r="E29" s="9"/>
      <c r="F29" s="6" t="s">
        <v>0</v>
      </c>
      <c r="G29" s="36">
        <f ca="1">G28+2*(G27+2*G26+4*G25+8*G24+16*G23+32*G22+64*G21+128*G20+256*G19)</f>
        <v>896</v>
      </c>
      <c r="H29" s="37">
        <f ca="1">(G29-512)/512</f>
        <v>0.75</v>
      </c>
      <c r="I29" s="5"/>
    </row>
  </sheetData>
  <sheetProtection algorithmName="SHA-512" hashValue="82pW2VkBfziI5XwJXVKXhiLTDPw8Um8ezg3u0CqL+GneM0XPpxCpMR7YgZR0rs8we/LH/4Ob/HMEXoq1BL9Pbw==" saltValue="AAg7gVDyHK+VOS7YFey5tg==" spinCount="100000" sheet="1" objects="1" scenarios="1"/>
  <mergeCells count="2">
    <mergeCell ref="A1:I1"/>
    <mergeCell ref="H2:I2"/>
  </mergeCells>
  <phoneticPr fontId="3" type="noConversion"/>
  <conditionalFormatting sqref="G6:G15">
    <cfRule type="expression" dxfId="0" priority="1">
      <formula>$G$6&lt;&gt;$G$19</formula>
    </cfRule>
  </conditionalFormatting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2Comps</vt:lpstr>
      <vt:lpstr>1-Comp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modified xsi:type="dcterms:W3CDTF">2021-04-22T00:29:56Z</dcterms:modified>
</cp:coreProperties>
</file>