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771" yWindow="30" windowWidth="15480" windowHeight="10800" tabRatio="500" activeTab="1"/>
  </bookViews>
  <sheets>
    <sheet name="Plan C-1 -- Rev 22009" sheetId="1" r:id="rId1"/>
    <sheet name="Plan C-1 (ICOPS defined)" sheetId="2" r:id="rId2"/>
  </sheets>
  <definedNames/>
  <calcPr fullCalcOnLoad="1"/>
</workbook>
</file>

<file path=xl/sharedStrings.xml><?xml version="1.0" encoding="utf-8"?>
<sst xmlns="http://schemas.openxmlformats.org/spreadsheetml/2006/main" count="419" uniqueCount="155">
  <si>
    <t>3:00-5:00</t>
  </si>
  <si>
    <t>3:30-4:00</t>
  </si>
  <si>
    <t>1B -- SOFE</t>
  </si>
  <si>
    <t>Salon B</t>
  </si>
  <si>
    <t>Session C</t>
  </si>
  <si>
    <t>1C --  ICOPS</t>
  </si>
  <si>
    <t>5C -- ICOPS</t>
  </si>
  <si>
    <t>8C -- ICOPS</t>
  </si>
  <si>
    <t>Salon C</t>
  </si>
  <si>
    <t>Session D</t>
  </si>
  <si>
    <t>1D -- ICOPS</t>
  </si>
  <si>
    <t>3B -- ICOPS</t>
  </si>
  <si>
    <t>5D -- ICOPS</t>
  </si>
  <si>
    <t>8D -- ICOPS</t>
  </si>
  <si>
    <t>Salon D</t>
  </si>
  <si>
    <t>Session E</t>
  </si>
  <si>
    <t>1E -- ICOPS</t>
  </si>
  <si>
    <t>3C -- ICOPS</t>
  </si>
  <si>
    <t>5E -- ICOPS</t>
  </si>
  <si>
    <t>8E -- ICOPS</t>
  </si>
  <si>
    <t>Salon E</t>
  </si>
  <si>
    <t>LUNCH</t>
  </si>
  <si>
    <t>12:30-1:30</t>
  </si>
  <si>
    <t>8:00-9:00</t>
  </si>
  <si>
    <t>1:30-2:30</t>
  </si>
  <si>
    <t>12:00-1:30</t>
  </si>
  <si>
    <t>3D -- ICOPS</t>
  </si>
  <si>
    <t xml:space="preserve"> SOFE only</t>
  </si>
  <si>
    <t>5A -- ICOPS</t>
  </si>
  <si>
    <t>5B -- ICOPS</t>
  </si>
  <si>
    <t>6A -- SOFE - Salon A</t>
  </si>
  <si>
    <t>6B -- SOFE - Salon B</t>
  </si>
  <si>
    <t>7C -- ICOPS</t>
  </si>
  <si>
    <t>7D -- ICOPS</t>
  </si>
  <si>
    <t>7E -- ICOPS</t>
  </si>
  <si>
    <t>9:30-12:00</t>
  </si>
  <si>
    <t>4A --SOFE</t>
  </si>
  <si>
    <t>5P</t>
  </si>
  <si>
    <t>6P</t>
  </si>
  <si>
    <t>4-5:30</t>
  </si>
  <si>
    <t>3A  -- ICOPS</t>
  </si>
  <si>
    <t>9A:  SOFE</t>
  </si>
  <si>
    <t>9B: SOFE</t>
  </si>
  <si>
    <t>8A -- ICOPS</t>
  </si>
  <si>
    <t>8B -- ICOPS</t>
  </si>
  <si>
    <t>2C --ICOPS</t>
  </si>
  <si>
    <t>10A:  ICOPS</t>
  </si>
  <si>
    <t>10B:  ICOPS</t>
  </si>
  <si>
    <t>10C:  ICOPS</t>
  </si>
  <si>
    <t>2:30-3:00</t>
  </si>
  <si>
    <t>1:30-3:30</t>
  </si>
  <si>
    <t>Salon A&amp;B</t>
  </si>
  <si>
    <t>SOFE Plenary (PL1)</t>
  </si>
  <si>
    <t>SOFE Plenary (PL3)</t>
  </si>
  <si>
    <t>SOFE Plenary (PL5)</t>
  </si>
  <si>
    <t>Salon C&amp;D&amp;E</t>
  </si>
  <si>
    <t>ICOPS Plenary (PL2)</t>
  </si>
  <si>
    <t>ICOPS Plenary (PL4)</t>
  </si>
  <si>
    <t>ICOPS Plenary (PL6)</t>
  </si>
  <si>
    <t>2P</t>
  </si>
  <si>
    <t>3P</t>
  </si>
  <si>
    <t>4P</t>
  </si>
  <si>
    <t>ICOPS only</t>
  </si>
  <si>
    <t>3:00-3:30</t>
  </si>
  <si>
    <t>3:30-5:30</t>
  </si>
  <si>
    <t>4:00-5:00</t>
  </si>
  <si>
    <t>2A -- SOFE</t>
  </si>
  <si>
    <t>SOFE Plenary (PL7)</t>
  </si>
  <si>
    <t>5:00-5:15</t>
  </si>
  <si>
    <t>2B -- SOFE</t>
  </si>
  <si>
    <t>4B -- SOFE</t>
  </si>
  <si>
    <t>SOFE Closing</t>
  </si>
  <si>
    <t>4C -- ICOPS</t>
  </si>
  <si>
    <t>2D -- ICOPS</t>
  </si>
  <si>
    <t>4D -- ICOPS</t>
  </si>
  <si>
    <t>2E -- ICOPS</t>
  </si>
  <si>
    <t>Banquet</t>
  </si>
  <si>
    <t>(start @ 7:30)</t>
  </si>
  <si>
    <t>social hour start at 6:30 or 7</t>
  </si>
  <si>
    <t>3 joint plenaries</t>
  </si>
  <si>
    <t>Session Location</t>
  </si>
  <si>
    <t>Monday</t>
  </si>
  <si>
    <t>Tuesday AM</t>
  </si>
  <si>
    <t>Wednesday AM</t>
  </si>
  <si>
    <t>Thursday AM</t>
  </si>
  <si>
    <t>June</t>
  </si>
  <si>
    <t>Time</t>
  </si>
  <si>
    <t>8:00 - 10:00</t>
  </si>
  <si>
    <t>8:00 - 9:00</t>
  </si>
  <si>
    <t>Salons A-E</t>
  </si>
  <si>
    <t>Introduction talks (45-60 min)</t>
  </si>
  <si>
    <t>Joint Plenary JPL2</t>
  </si>
  <si>
    <t>Joint Plenary JPL3</t>
  </si>
  <si>
    <t>Joint Plenary JPL1 (1 hr)</t>
  </si>
  <si>
    <t>Speaker:</t>
  </si>
  <si>
    <t xml:space="preserve">BREAK              </t>
  </si>
  <si>
    <t>10:00 - 10:30</t>
  </si>
  <si>
    <t>9:00 - 9:30</t>
  </si>
  <si>
    <t>9:30 - 11:30</t>
  </si>
  <si>
    <t>Session P</t>
  </si>
  <si>
    <t>None</t>
  </si>
  <si>
    <t>1P</t>
  </si>
  <si>
    <t>Posters</t>
  </si>
  <si>
    <t>Gallery 1&amp;2</t>
  </si>
  <si>
    <t>10:30-12:30</t>
  </si>
  <si>
    <t>Session A</t>
  </si>
  <si>
    <t>1A  -- SOFE</t>
  </si>
  <si>
    <t>Salon A</t>
  </si>
  <si>
    <t>Session B</t>
  </si>
  <si>
    <t>3:00-5:30</t>
  </si>
  <si>
    <t>7 plenaries -- 4 SOFE, 3 ICOPS</t>
  </si>
  <si>
    <t>SOFE</t>
  </si>
  <si>
    <t>3 poster sessions</t>
  </si>
  <si>
    <t>12 - 2hr sessoins</t>
  </si>
  <si>
    <t>ICOPS</t>
  </si>
  <si>
    <t>max</t>
  </si>
  <si>
    <t>min</t>
  </si>
  <si>
    <t>inv (1 each)</t>
  </si>
  <si>
    <t>(1 inv. Per session)</t>
  </si>
  <si>
    <t xml:space="preserve"> </t>
  </si>
  <si>
    <t>2/19/09 suggestions</t>
  </si>
  <si>
    <t>herrmann</t>
  </si>
  <si>
    <t>psac - barker</t>
  </si>
  <si>
    <t>kong</t>
  </si>
  <si>
    <t>1.3/1.4</t>
  </si>
  <si>
    <t>2.1 (+ extra 2.3?)</t>
  </si>
  <si>
    <t>2.4/2.6/2.7</t>
  </si>
  <si>
    <t>4.3/4.4</t>
  </si>
  <si>
    <t>5.1/5.3/5.4</t>
  </si>
  <si>
    <t>7.1/7.4</t>
  </si>
  <si>
    <t>3.1/3.2</t>
  </si>
  <si>
    <t>possible conflicts in bold-italic</t>
  </si>
  <si>
    <t>1:00-3:00</t>
  </si>
  <si>
    <t>ITER</t>
  </si>
  <si>
    <t>HAPL</t>
  </si>
  <si>
    <t>7A -- SOFE</t>
  </si>
  <si>
    <t>7B -- SOFE</t>
  </si>
  <si>
    <t>3:00 - 5:00</t>
  </si>
  <si>
    <t>6 - 1.5 hr sessions</t>
  </si>
  <si>
    <t>5 - 2hr sessions</t>
  </si>
  <si>
    <t>17 - 2.5 hr sessions</t>
  </si>
  <si>
    <t>Note:  Wed pm talks for ICOPS can start anytime between 3:30-4</t>
  </si>
  <si>
    <t>Moses</t>
  </si>
  <si>
    <t>might be good for 7.2 &amp; 5.5</t>
  </si>
  <si>
    <t>Tues pm -- make sure no oral/poster conflicts</t>
  </si>
  <si>
    <t>12:00-1:00 or 1:30</t>
  </si>
  <si>
    <t>poster allocation will be ~ 100 posters per session</t>
  </si>
  <si>
    <t>7.1 on Wed &amp; Thurs</t>
  </si>
  <si>
    <t>REQUESTS</t>
  </si>
  <si>
    <t>Move 5.5 to Tues -- swap with 1.1</t>
  </si>
  <si>
    <t>swapped 3.1/3.2 with 1.2 (1.2 can't be with 2.5)</t>
  </si>
  <si>
    <t>3.1, 3.2, 4.1, 4.3, 4.4, 5.1, 5.2, 5.3, 5.5, 7.2</t>
  </si>
  <si>
    <t>1.1, 1.2, 1.3, 2.1, 2.2, 2.4, 2.6, 4.3, 5.4, 6.1, 6.2, 6.3</t>
  </si>
  <si>
    <t>1.1, 1.4, 1.5, 2.3, 2.5, 2.7, 4.2, 4.5, 5.1, 5.5, 7.1, 7.4</t>
  </si>
  <si>
    <t>6.2/6.3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</si>
</sst>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Geneva"/>
      <family val="0"/>
    </font>
    <font>
      <sz val="8"/>
      <name val="Verdana"/>
      <family val="0"/>
    </font>
    <font>
      <b/>
      <sz val="10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0"/>
      <name val="Geneva"/>
      <family val="0"/>
    </font>
    <font>
      <b/>
      <i/>
      <sz val="10"/>
      <color indexed="10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4" fillId="4" borderId="8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20" fontId="4" fillId="5" borderId="14" xfId="0" applyNumberFormat="1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20" fontId="4" fillId="2" borderId="14" xfId="0" applyNumberFormat="1" applyFont="1" applyFill="1" applyBorder="1" applyAlignment="1">
      <alignment horizontal="center" wrapText="1"/>
    </xf>
    <xf numFmtId="20" fontId="4" fillId="2" borderId="15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20" fontId="4" fillId="0" borderId="14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4" fillId="4" borderId="18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 wrapText="1"/>
    </xf>
    <xf numFmtId="20" fontId="4" fillId="2" borderId="2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16" fontId="4" fillId="6" borderId="2" xfId="0" applyNumberFormat="1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20" fontId="4" fillId="6" borderId="8" xfId="0" applyNumberFormat="1" applyFont="1" applyFill="1" applyBorder="1" applyAlignment="1">
      <alignment horizontal="center" wrapText="1"/>
    </xf>
    <xf numFmtId="20" fontId="4" fillId="6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20" fontId="4" fillId="6" borderId="14" xfId="0" applyNumberFormat="1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5" borderId="20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20" fontId="4" fillId="6" borderId="0" xfId="0" applyNumberFormat="1" applyFont="1" applyFill="1" applyBorder="1" applyAlignment="1">
      <alignment horizontal="left"/>
    </xf>
    <xf numFmtId="0" fontId="9" fillId="2" borderId="6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4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left"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20" fontId="4" fillId="6" borderId="2" xfId="0" applyNumberFormat="1" applyFont="1" applyFill="1" applyBorder="1" applyAlignment="1">
      <alignment horizontal="center" wrapText="1"/>
    </xf>
    <xf numFmtId="0" fontId="0" fillId="6" borderId="12" xfId="0" applyFill="1" applyBorder="1" applyAlignment="1">
      <alignment/>
    </xf>
    <xf numFmtId="0" fontId="0" fillId="6" borderId="8" xfId="0" applyFill="1" applyBorder="1" applyAlignment="1">
      <alignment horizontal="center"/>
    </xf>
    <xf numFmtId="0" fontId="10" fillId="5" borderId="8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left" wrapText="1"/>
    </xf>
    <xf numFmtId="20" fontId="4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4" fillId="2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view="pageBreakPreview" zoomScale="60" zoomScaleNormal="75" workbookViewId="0" topLeftCell="A1">
      <selection activeCell="H55" sqref="H55"/>
    </sheetView>
  </sheetViews>
  <sheetFormatPr defaultColWidth="9.00390625" defaultRowHeight="12.75"/>
  <cols>
    <col min="1" max="1" width="14.25390625" style="0" customWidth="1"/>
    <col min="2" max="2" width="17.875" style="0" customWidth="1"/>
    <col min="3" max="3" width="17.625" style="0" customWidth="1"/>
    <col min="4" max="4" width="20.25390625" style="0" customWidth="1"/>
    <col min="5" max="5" width="19.75390625" style="0" customWidth="1"/>
    <col min="8" max="8" width="21.00390625" style="0" customWidth="1"/>
    <col min="9" max="9" width="18.875" style="0" customWidth="1"/>
    <col min="11" max="11" width="3.375" style="0" customWidth="1"/>
    <col min="13" max="13" width="13.625" style="0" customWidth="1"/>
  </cols>
  <sheetData>
    <row r="2" ht="12.75">
      <c r="A2" t="s">
        <v>120</v>
      </c>
    </row>
    <row r="3" ht="13.5" thickBot="1"/>
    <row r="4" spans="1:5" ht="25.5">
      <c r="A4" s="3" t="s">
        <v>80</v>
      </c>
      <c r="B4" s="4" t="s">
        <v>81</v>
      </c>
      <c r="C4" s="5" t="s">
        <v>82</v>
      </c>
      <c r="D4" s="4" t="s">
        <v>83</v>
      </c>
      <c r="E4" s="4" t="s">
        <v>84</v>
      </c>
    </row>
    <row r="5" spans="1:8" ht="13.5" thickBot="1">
      <c r="A5" s="6"/>
      <c r="B5" s="7" t="s">
        <v>85</v>
      </c>
      <c r="C5" s="8" t="s">
        <v>85</v>
      </c>
      <c r="D5" s="7" t="s">
        <v>85</v>
      </c>
      <c r="E5" s="10" t="s">
        <v>85</v>
      </c>
      <c r="H5" s="67"/>
    </row>
    <row r="6" spans="1:8" ht="12.75">
      <c r="A6" s="9" t="s">
        <v>86</v>
      </c>
      <c r="B6" s="49" t="s">
        <v>87</v>
      </c>
      <c r="C6" s="50" t="s">
        <v>88</v>
      </c>
      <c r="D6" s="49" t="s">
        <v>88</v>
      </c>
      <c r="E6" s="71" t="s">
        <v>23</v>
      </c>
      <c r="H6" s="58" t="s">
        <v>79</v>
      </c>
    </row>
    <row r="7" spans="1:8" ht="25.5">
      <c r="A7" s="9" t="s">
        <v>89</v>
      </c>
      <c r="B7" s="44" t="s">
        <v>90</v>
      </c>
      <c r="C7" s="45" t="s">
        <v>91</v>
      </c>
      <c r="D7" s="44" t="s">
        <v>54</v>
      </c>
      <c r="E7" s="44" t="s">
        <v>92</v>
      </c>
      <c r="H7" s="60" t="s">
        <v>110</v>
      </c>
    </row>
    <row r="8" spans="1:8" ht="25.5">
      <c r="A8" s="9"/>
      <c r="B8" s="44" t="s">
        <v>93</v>
      </c>
      <c r="C8" s="45" t="s">
        <v>133</v>
      </c>
      <c r="D8" s="44" t="s">
        <v>58</v>
      </c>
      <c r="E8" s="73" t="s">
        <v>134</v>
      </c>
      <c r="H8" s="61"/>
    </row>
    <row r="9" spans="1:5" ht="13.5" thickBot="1">
      <c r="A9" s="9" t="s">
        <v>94</v>
      </c>
      <c r="B9" s="44"/>
      <c r="C9" s="45"/>
      <c r="D9" s="44"/>
      <c r="E9" s="72"/>
    </row>
    <row r="10" spans="1:10" ht="13.5" thickBot="1">
      <c r="A10" s="13" t="s">
        <v>95</v>
      </c>
      <c r="B10" s="14" t="s">
        <v>96</v>
      </c>
      <c r="C10" s="39" t="s">
        <v>97</v>
      </c>
      <c r="D10" s="14" t="s">
        <v>97</v>
      </c>
      <c r="E10" s="32" t="s">
        <v>97</v>
      </c>
      <c r="H10" s="76" t="s">
        <v>111</v>
      </c>
      <c r="I10" s="64" t="s">
        <v>112</v>
      </c>
      <c r="J10" s="62"/>
    </row>
    <row r="11" spans="1:10" ht="12.75">
      <c r="A11" s="9"/>
      <c r="B11" s="36"/>
      <c r="C11" s="57" t="s">
        <v>98</v>
      </c>
      <c r="D11" s="54" t="s">
        <v>98</v>
      </c>
      <c r="E11" s="54" t="s">
        <v>98</v>
      </c>
      <c r="I11" s="65" t="s">
        <v>113</v>
      </c>
      <c r="J11" s="62"/>
    </row>
    <row r="12" spans="1:5" ht="12.75">
      <c r="A12" s="9" t="s">
        <v>99</v>
      </c>
      <c r="B12" s="9" t="s">
        <v>100</v>
      </c>
      <c r="C12" s="22" t="s">
        <v>101</v>
      </c>
      <c r="D12" s="40" t="s">
        <v>60</v>
      </c>
      <c r="E12" s="40" t="s">
        <v>37</v>
      </c>
    </row>
    <row r="13" spans="1:13" ht="12.75">
      <c r="A13" s="9" t="s">
        <v>102</v>
      </c>
      <c r="B13" s="37"/>
      <c r="C13" s="16" t="s">
        <v>27</v>
      </c>
      <c r="D13" s="38" t="s">
        <v>27</v>
      </c>
      <c r="E13" s="38" t="s">
        <v>27</v>
      </c>
      <c r="M13" t="s">
        <v>118</v>
      </c>
    </row>
    <row r="14" spans="1:14" ht="13.5" thickBot="1">
      <c r="A14" s="18" t="s">
        <v>103</v>
      </c>
      <c r="B14" s="18"/>
      <c r="C14" s="31"/>
      <c r="D14" s="55"/>
      <c r="E14" s="55"/>
      <c r="H14" s="66" t="s">
        <v>114</v>
      </c>
      <c r="I14" s="66" t="s">
        <v>112</v>
      </c>
      <c r="L14" t="s">
        <v>115</v>
      </c>
      <c r="M14" t="s">
        <v>116</v>
      </c>
      <c r="N14" t="s">
        <v>117</v>
      </c>
    </row>
    <row r="15" spans="1:14" ht="12.75">
      <c r="A15" s="20"/>
      <c r="B15" s="21" t="s">
        <v>104</v>
      </c>
      <c r="C15" s="24" t="s">
        <v>35</v>
      </c>
      <c r="D15" s="25" t="s">
        <v>35</v>
      </c>
      <c r="E15" s="24" t="s">
        <v>35</v>
      </c>
      <c r="I15" s="66" t="s">
        <v>138</v>
      </c>
      <c r="L15">
        <f>8*6</f>
        <v>48</v>
      </c>
      <c r="M15">
        <f>8*5</f>
        <v>40</v>
      </c>
      <c r="N15">
        <v>8</v>
      </c>
    </row>
    <row r="16" spans="1:14" ht="12.75">
      <c r="A16" s="9" t="s">
        <v>105</v>
      </c>
      <c r="B16" s="22" t="s">
        <v>106</v>
      </c>
      <c r="C16" s="12" t="s">
        <v>40</v>
      </c>
      <c r="D16" s="43" t="s">
        <v>28</v>
      </c>
      <c r="E16" s="12" t="s">
        <v>43</v>
      </c>
      <c r="I16" s="66" t="s">
        <v>139</v>
      </c>
      <c r="L16">
        <f>2*8</f>
        <v>16</v>
      </c>
      <c r="M16">
        <f>2*7</f>
        <v>14</v>
      </c>
      <c r="N16">
        <v>2</v>
      </c>
    </row>
    <row r="17" spans="1:14" ht="12.75">
      <c r="A17" s="6" t="s">
        <v>107</v>
      </c>
      <c r="B17" s="22"/>
      <c r="C17" s="12"/>
      <c r="D17" s="27"/>
      <c r="E17" s="69"/>
      <c r="I17" s="66" t="s">
        <v>140</v>
      </c>
      <c r="L17">
        <f>18*10</f>
        <v>180</v>
      </c>
      <c r="M17">
        <f>18*9</f>
        <v>162</v>
      </c>
      <c r="N17">
        <v>18</v>
      </c>
    </row>
    <row r="18" spans="1:14" ht="12.75">
      <c r="A18" s="9"/>
      <c r="B18" s="21" t="s">
        <v>104</v>
      </c>
      <c r="C18" s="24" t="s">
        <v>35</v>
      </c>
      <c r="D18" s="25" t="s">
        <v>35</v>
      </c>
      <c r="E18" s="24" t="s">
        <v>35</v>
      </c>
      <c r="L18">
        <f>SUM(L15:L17)</f>
        <v>244</v>
      </c>
      <c r="M18">
        <f>SUM(M15:M17)</f>
        <v>216</v>
      </c>
      <c r="N18">
        <f>SUM(N15:N17)</f>
        <v>28</v>
      </c>
    </row>
    <row r="19" spans="1:5" ht="12.75">
      <c r="A19" s="9" t="s">
        <v>108</v>
      </c>
      <c r="B19" s="22" t="s">
        <v>2</v>
      </c>
      <c r="C19" s="12" t="s">
        <v>11</v>
      </c>
      <c r="D19" s="43" t="s">
        <v>29</v>
      </c>
      <c r="E19" s="12" t="s">
        <v>44</v>
      </c>
    </row>
    <row r="20" spans="1:5" ht="13.5" thickBot="1">
      <c r="A20" s="9" t="s">
        <v>3</v>
      </c>
      <c r="B20" s="22"/>
      <c r="C20" s="12"/>
      <c r="D20" s="43"/>
      <c r="E20" s="70"/>
    </row>
    <row r="21" spans="1:5" ht="12.75">
      <c r="A21" s="20"/>
      <c r="B21" s="24" t="s">
        <v>104</v>
      </c>
      <c r="C21" s="41" t="s">
        <v>35</v>
      </c>
      <c r="D21" s="25" t="s">
        <v>35</v>
      </c>
      <c r="E21" s="41" t="s">
        <v>35</v>
      </c>
    </row>
    <row r="22" spans="1:5" ht="12.75">
      <c r="A22" s="9" t="s">
        <v>4</v>
      </c>
      <c r="B22" s="12" t="s">
        <v>5</v>
      </c>
      <c r="C22" s="12" t="s">
        <v>17</v>
      </c>
      <c r="D22" s="43" t="s">
        <v>6</v>
      </c>
      <c r="E22" s="12" t="s">
        <v>7</v>
      </c>
    </row>
    <row r="23" spans="1:5" ht="12.75">
      <c r="A23" s="6" t="s">
        <v>8</v>
      </c>
      <c r="B23" s="26"/>
      <c r="C23" s="69"/>
      <c r="D23" s="68"/>
      <c r="E23" s="26"/>
    </row>
    <row r="24" spans="1:5" ht="12.75">
      <c r="A24" s="9"/>
      <c r="B24" s="24" t="s">
        <v>104</v>
      </c>
      <c r="C24" s="24" t="s">
        <v>35</v>
      </c>
      <c r="D24" s="25" t="s">
        <v>35</v>
      </c>
      <c r="E24" s="24" t="s">
        <v>35</v>
      </c>
    </row>
    <row r="25" spans="1:5" ht="12.75">
      <c r="A25" s="9" t="s">
        <v>9</v>
      </c>
      <c r="B25" s="12" t="s">
        <v>10</v>
      </c>
      <c r="C25" s="12" t="s">
        <v>26</v>
      </c>
      <c r="D25" s="43" t="s">
        <v>12</v>
      </c>
      <c r="E25" s="12" t="s">
        <v>13</v>
      </c>
    </row>
    <row r="26" spans="1:5" ht="13.5" thickBot="1">
      <c r="A26" s="9" t="s">
        <v>14</v>
      </c>
      <c r="B26" s="12"/>
      <c r="C26" s="70"/>
      <c r="D26" s="43"/>
      <c r="E26" s="70"/>
    </row>
    <row r="27" spans="1:5" ht="12.75">
      <c r="A27" s="20"/>
      <c r="B27" s="24" t="s">
        <v>104</v>
      </c>
      <c r="C27" s="33"/>
      <c r="D27" s="25" t="s">
        <v>35</v>
      </c>
      <c r="E27" s="41" t="s">
        <v>35</v>
      </c>
    </row>
    <row r="28" spans="1:5" ht="12.75">
      <c r="A28" s="9" t="s">
        <v>15</v>
      </c>
      <c r="B28" s="12" t="s">
        <v>16</v>
      </c>
      <c r="C28" s="34"/>
      <c r="D28" s="43" t="s">
        <v>18</v>
      </c>
      <c r="E28" s="12" t="s">
        <v>19</v>
      </c>
    </row>
    <row r="29" spans="1:5" ht="13.5" thickBot="1">
      <c r="A29" s="6" t="s">
        <v>20</v>
      </c>
      <c r="B29" s="26"/>
      <c r="C29" s="75"/>
      <c r="D29" s="43"/>
      <c r="E29" s="26"/>
    </row>
    <row r="30" spans="1:5" ht="13.5" thickBot="1">
      <c r="A30" s="28" t="s">
        <v>21</v>
      </c>
      <c r="B30" s="29" t="s">
        <v>22</v>
      </c>
      <c r="C30" s="29" t="s">
        <v>25</v>
      </c>
      <c r="D30" s="29" t="s">
        <v>25</v>
      </c>
      <c r="E30" s="29" t="s">
        <v>25</v>
      </c>
    </row>
    <row r="31" spans="1:5" ht="12.75">
      <c r="A31" s="30"/>
      <c r="B31" s="46" t="s">
        <v>24</v>
      </c>
      <c r="C31" s="46" t="s">
        <v>24</v>
      </c>
      <c r="D31" s="21" t="s">
        <v>132</v>
      </c>
      <c r="E31" s="21" t="s">
        <v>50</v>
      </c>
    </row>
    <row r="32" spans="1:5" ht="12.75">
      <c r="A32" s="9" t="s">
        <v>51</v>
      </c>
      <c r="B32" s="44" t="s">
        <v>52</v>
      </c>
      <c r="C32" s="44" t="s">
        <v>53</v>
      </c>
      <c r="D32" s="22" t="s">
        <v>30</v>
      </c>
      <c r="E32" s="22" t="s">
        <v>41</v>
      </c>
    </row>
    <row r="33" spans="1:5" ht="12.75">
      <c r="A33" s="9" t="s">
        <v>55</v>
      </c>
      <c r="B33" s="44" t="s">
        <v>56</v>
      </c>
      <c r="C33" s="44" t="s">
        <v>57</v>
      </c>
      <c r="D33" s="21" t="s">
        <v>132</v>
      </c>
      <c r="E33" s="21" t="s">
        <v>50</v>
      </c>
    </row>
    <row r="34" spans="1:5" ht="13.5" thickBot="1">
      <c r="A34" s="18"/>
      <c r="B34" s="47"/>
      <c r="C34" s="48"/>
      <c r="D34" s="31" t="s">
        <v>31</v>
      </c>
      <c r="E34" s="31" t="s">
        <v>42</v>
      </c>
    </row>
    <row r="35" spans="1:5" ht="12.75">
      <c r="A35" s="9"/>
      <c r="B35" s="15"/>
      <c r="C35" s="56" t="s">
        <v>0</v>
      </c>
      <c r="D35" s="56" t="s">
        <v>50</v>
      </c>
      <c r="E35" s="12" t="s">
        <v>50</v>
      </c>
    </row>
    <row r="36" spans="1:5" ht="12.75">
      <c r="A36" s="9" t="s">
        <v>99</v>
      </c>
      <c r="B36" s="17"/>
      <c r="C36" s="12" t="s">
        <v>59</v>
      </c>
      <c r="D36" s="12" t="s">
        <v>61</v>
      </c>
      <c r="E36" s="12" t="s">
        <v>38</v>
      </c>
    </row>
    <row r="37" spans="1:9" ht="12.75">
      <c r="A37" s="9" t="s">
        <v>102</v>
      </c>
      <c r="B37" s="17"/>
      <c r="C37" s="16" t="s">
        <v>62</v>
      </c>
      <c r="D37" s="16" t="s">
        <v>62</v>
      </c>
      <c r="E37" s="16" t="s">
        <v>62</v>
      </c>
      <c r="H37" s="51"/>
      <c r="I37" s="51"/>
    </row>
    <row r="38" spans="1:9" ht="13.5" thickBot="1">
      <c r="A38" s="18" t="s">
        <v>103</v>
      </c>
      <c r="B38" s="19"/>
      <c r="C38" s="42"/>
      <c r="D38" s="42"/>
      <c r="E38" s="42"/>
      <c r="H38" s="51"/>
      <c r="I38" s="51"/>
    </row>
    <row r="39" spans="1:9" ht="12.75">
      <c r="A39" s="13" t="s">
        <v>95</v>
      </c>
      <c r="B39" s="32" t="s">
        <v>49</v>
      </c>
      <c r="C39" s="32" t="s">
        <v>49</v>
      </c>
      <c r="D39" s="32" t="s">
        <v>63</v>
      </c>
      <c r="E39" s="32" t="s">
        <v>1</v>
      </c>
      <c r="H39" s="51"/>
      <c r="I39" s="51"/>
    </row>
    <row r="40" spans="1:9" ht="12.75">
      <c r="A40" s="20"/>
      <c r="B40" s="21" t="s">
        <v>0</v>
      </c>
      <c r="C40" s="21" t="s">
        <v>0</v>
      </c>
      <c r="D40" s="21" t="s">
        <v>64</v>
      </c>
      <c r="E40" s="52" t="s">
        <v>65</v>
      </c>
      <c r="H40" s="51"/>
      <c r="I40" s="51"/>
    </row>
    <row r="41" spans="1:9" ht="12.75">
      <c r="A41" s="9" t="s">
        <v>105</v>
      </c>
      <c r="B41" s="22" t="s">
        <v>66</v>
      </c>
      <c r="C41" s="22" t="s">
        <v>36</v>
      </c>
      <c r="D41" s="22" t="s">
        <v>135</v>
      </c>
      <c r="E41" s="44" t="s">
        <v>67</v>
      </c>
      <c r="H41" s="51"/>
      <c r="I41" s="51"/>
    </row>
    <row r="42" spans="1:9" ht="12.75">
      <c r="A42" s="6" t="s">
        <v>107</v>
      </c>
      <c r="B42" s="23"/>
      <c r="C42" s="23"/>
      <c r="D42" s="23"/>
      <c r="E42" s="53" t="s">
        <v>51</v>
      </c>
      <c r="H42" s="51"/>
      <c r="I42" s="51"/>
    </row>
    <row r="43" spans="1:9" ht="12.75">
      <c r="A43" s="9"/>
      <c r="B43" s="21" t="s">
        <v>0</v>
      </c>
      <c r="C43" s="21" t="s">
        <v>0</v>
      </c>
      <c r="D43" s="21" t="s">
        <v>64</v>
      </c>
      <c r="E43" s="52" t="s">
        <v>68</v>
      </c>
      <c r="H43" s="51"/>
      <c r="I43" s="51"/>
    </row>
    <row r="44" spans="1:9" ht="12.75">
      <c r="A44" s="9" t="s">
        <v>108</v>
      </c>
      <c r="B44" s="22" t="s">
        <v>69</v>
      </c>
      <c r="C44" s="22" t="s">
        <v>70</v>
      </c>
      <c r="D44" s="22" t="s">
        <v>136</v>
      </c>
      <c r="E44" s="44" t="s">
        <v>71</v>
      </c>
      <c r="H44" s="51"/>
      <c r="I44" s="51"/>
    </row>
    <row r="45" spans="1:9" ht="12.75">
      <c r="A45" s="9" t="s">
        <v>3</v>
      </c>
      <c r="B45" s="22"/>
      <c r="C45" s="22"/>
      <c r="D45" s="74"/>
      <c r="E45" s="53" t="s">
        <v>51</v>
      </c>
      <c r="H45" s="51"/>
      <c r="I45" s="51"/>
    </row>
    <row r="46" spans="1:9" ht="38.25">
      <c r="A46" s="20"/>
      <c r="B46" s="24" t="s">
        <v>109</v>
      </c>
      <c r="C46" s="24" t="s">
        <v>0</v>
      </c>
      <c r="D46" s="24" t="s">
        <v>39</v>
      </c>
      <c r="E46" s="24" t="s">
        <v>39</v>
      </c>
      <c r="H46" s="77" t="s">
        <v>141</v>
      </c>
      <c r="I46" s="51"/>
    </row>
    <row r="47" spans="1:9" ht="12.75">
      <c r="A47" s="9" t="s">
        <v>4</v>
      </c>
      <c r="B47" s="12" t="s">
        <v>45</v>
      </c>
      <c r="C47" s="12" t="s">
        <v>72</v>
      </c>
      <c r="D47" s="12" t="s">
        <v>32</v>
      </c>
      <c r="E47" s="12" t="s">
        <v>46</v>
      </c>
      <c r="H47" s="51"/>
      <c r="I47" s="51"/>
    </row>
    <row r="48" spans="1:5" ht="12.75">
      <c r="A48" s="6" t="s">
        <v>8</v>
      </c>
      <c r="B48" s="68"/>
      <c r="C48" s="26"/>
      <c r="D48" s="26"/>
      <c r="E48" s="26"/>
    </row>
    <row r="49" spans="1:5" ht="12.75">
      <c r="A49" s="9"/>
      <c r="B49" s="24" t="s">
        <v>109</v>
      </c>
      <c r="C49" s="24" t="s">
        <v>137</v>
      </c>
      <c r="D49" s="24" t="s">
        <v>39</v>
      </c>
      <c r="E49" s="24" t="s">
        <v>39</v>
      </c>
    </row>
    <row r="50" spans="1:5" ht="12.75">
      <c r="A50" s="9" t="s">
        <v>9</v>
      </c>
      <c r="B50" s="12" t="s">
        <v>73</v>
      </c>
      <c r="C50" s="12" t="s">
        <v>74</v>
      </c>
      <c r="D50" s="12" t="s">
        <v>33</v>
      </c>
      <c r="E50" s="12" t="s">
        <v>47</v>
      </c>
    </row>
    <row r="51" spans="1:5" ht="12.75">
      <c r="A51" s="9" t="s">
        <v>14</v>
      </c>
      <c r="B51" s="70"/>
      <c r="C51" s="12"/>
      <c r="D51" s="12"/>
      <c r="E51" s="12"/>
    </row>
    <row r="52" spans="1:7" ht="12.75">
      <c r="A52" s="20"/>
      <c r="B52" s="24" t="s">
        <v>109</v>
      </c>
      <c r="C52" s="33"/>
      <c r="D52" s="24" t="s">
        <v>39</v>
      </c>
      <c r="E52" s="24" t="s">
        <v>39</v>
      </c>
      <c r="G52" t="s">
        <v>119</v>
      </c>
    </row>
    <row r="53" spans="1:5" ht="12.75">
      <c r="A53" s="9" t="s">
        <v>15</v>
      </c>
      <c r="B53" s="12" t="s">
        <v>75</v>
      </c>
      <c r="C53" s="34"/>
      <c r="D53" s="12" t="s">
        <v>34</v>
      </c>
      <c r="E53" s="12" t="s">
        <v>48</v>
      </c>
    </row>
    <row r="54" spans="1:5" ht="12.75">
      <c r="A54" s="6" t="s">
        <v>20</v>
      </c>
      <c r="B54" s="69"/>
      <c r="C54" s="35"/>
      <c r="D54" s="26"/>
      <c r="E54" s="26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11" t="s">
        <v>76</v>
      </c>
      <c r="E56" s="2"/>
    </row>
    <row r="57" spans="1:5" ht="12.75">
      <c r="A57" s="2"/>
      <c r="B57" s="2"/>
      <c r="C57" s="2"/>
      <c r="D57" s="1" t="s">
        <v>77</v>
      </c>
      <c r="E57" s="2"/>
    </row>
    <row r="58" spans="1:5" ht="12.75">
      <c r="A58" s="11"/>
      <c r="B58" s="11"/>
      <c r="C58" s="11"/>
      <c r="D58" s="82" t="s">
        <v>78</v>
      </c>
      <c r="E58" s="82"/>
    </row>
  </sheetData>
  <mergeCells count="1">
    <mergeCell ref="D58:E58"/>
  </mergeCells>
  <printOptions/>
  <pageMargins left="0.75" right="0.75" top="1" bottom="1" header="0.5" footer="0.5"/>
  <pageSetup horizontalDpi="600" verticalDpi="600" orientation="portrait" scale="53" r:id="rId1"/>
  <colBreaks count="1" manualBreakCount="1">
    <brk id="9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8"/>
  <sheetViews>
    <sheetView tabSelected="1" view="pageBreakPreview" zoomScaleNormal="75" zoomScaleSheetLayoutView="100" workbookViewId="0" topLeftCell="A10">
      <selection activeCell="C52" sqref="C52"/>
    </sheetView>
  </sheetViews>
  <sheetFormatPr defaultColWidth="9.00390625" defaultRowHeight="12.75"/>
  <cols>
    <col min="1" max="1" width="14.25390625" style="0" customWidth="1"/>
    <col min="2" max="2" width="17.875" style="0" customWidth="1"/>
    <col min="3" max="3" width="17.625" style="0" customWidth="1"/>
    <col min="4" max="4" width="20.25390625" style="0" customWidth="1"/>
    <col min="5" max="5" width="19.75390625" style="0" customWidth="1"/>
    <col min="8" max="8" width="21.00390625" style="0" customWidth="1"/>
    <col min="9" max="9" width="18.875" style="0" customWidth="1"/>
    <col min="11" max="11" width="3.375" style="0" customWidth="1"/>
    <col min="13" max="13" width="13.625" style="0" customWidth="1"/>
  </cols>
  <sheetData>
    <row r="2" ht="12.75">
      <c r="A2" t="s">
        <v>120</v>
      </c>
    </row>
    <row r="3" ht="13.5" thickBot="1"/>
    <row r="4" spans="1:5" ht="25.5">
      <c r="A4" s="3" t="s">
        <v>80</v>
      </c>
      <c r="B4" s="4" t="s">
        <v>81</v>
      </c>
      <c r="C4" s="5" t="s">
        <v>82</v>
      </c>
      <c r="D4" s="4" t="s">
        <v>83</v>
      </c>
      <c r="E4" s="4" t="s">
        <v>84</v>
      </c>
    </row>
    <row r="5" spans="1:8" ht="13.5" thickBot="1">
      <c r="A5" s="6"/>
      <c r="B5" s="7" t="s">
        <v>85</v>
      </c>
      <c r="C5" s="8" t="s">
        <v>85</v>
      </c>
      <c r="D5" s="7" t="s">
        <v>85</v>
      </c>
      <c r="E5" s="10" t="s">
        <v>85</v>
      </c>
      <c r="H5" s="67"/>
    </row>
    <row r="6" spans="1:8" ht="12.75">
      <c r="A6" s="9" t="s">
        <v>86</v>
      </c>
      <c r="B6" s="49" t="s">
        <v>87</v>
      </c>
      <c r="C6" s="50" t="s">
        <v>88</v>
      </c>
      <c r="D6" s="49" t="s">
        <v>88</v>
      </c>
      <c r="E6" s="71" t="s">
        <v>23</v>
      </c>
      <c r="H6" s="58" t="s">
        <v>79</v>
      </c>
    </row>
    <row r="7" spans="1:8" ht="25.5">
      <c r="A7" s="9" t="s">
        <v>89</v>
      </c>
      <c r="B7" s="44" t="s">
        <v>90</v>
      </c>
      <c r="C7" s="45" t="s">
        <v>91</v>
      </c>
      <c r="D7" s="44" t="s">
        <v>54</v>
      </c>
      <c r="E7" s="44" t="s">
        <v>92</v>
      </c>
      <c r="H7" s="60" t="s">
        <v>110</v>
      </c>
    </row>
    <row r="8" spans="1:8" ht="25.5">
      <c r="A8" s="9"/>
      <c r="B8" s="44" t="s">
        <v>93</v>
      </c>
      <c r="C8" s="67"/>
      <c r="D8" s="44" t="s">
        <v>58</v>
      </c>
      <c r="E8" s="67"/>
      <c r="H8" s="61"/>
    </row>
    <row r="9" spans="1:5" ht="12.75">
      <c r="A9" s="9" t="s">
        <v>94</v>
      </c>
      <c r="B9" s="44" t="s">
        <v>142</v>
      </c>
      <c r="C9" s="45" t="s">
        <v>133</v>
      </c>
      <c r="D9" s="44" t="s">
        <v>122</v>
      </c>
      <c r="E9" s="73" t="s">
        <v>134</v>
      </c>
    </row>
    <row r="10" spans="1:10" ht="13.5" thickBot="1">
      <c r="A10" s="13" t="s">
        <v>95</v>
      </c>
      <c r="B10" s="14" t="s">
        <v>96</v>
      </c>
      <c r="C10" s="39" t="s">
        <v>97</v>
      </c>
      <c r="D10" s="14" t="s">
        <v>97</v>
      </c>
      <c r="E10" s="32" t="s">
        <v>97</v>
      </c>
      <c r="H10" s="63" t="s">
        <v>111</v>
      </c>
      <c r="I10" s="64" t="s">
        <v>112</v>
      </c>
      <c r="J10" s="62"/>
    </row>
    <row r="11" spans="1:10" ht="12.75">
      <c r="A11" s="9"/>
      <c r="B11" s="36"/>
      <c r="C11" s="57" t="s">
        <v>98</v>
      </c>
      <c r="D11" s="54" t="s">
        <v>98</v>
      </c>
      <c r="E11" s="54" t="s">
        <v>98</v>
      </c>
      <c r="I11" s="65" t="s">
        <v>113</v>
      </c>
      <c r="J11" s="62"/>
    </row>
    <row r="12" spans="1:5" ht="12.75">
      <c r="A12" s="9" t="s">
        <v>99</v>
      </c>
      <c r="B12" s="9" t="s">
        <v>100</v>
      </c>
      <c r="C12" s="22" t="s">
        <v>101</v>
      </c>
      <c r="D12" s="40" t="s">
        <v>60</v>
      </c>
      <c r="E12" s="40" t="s">
        <v>37</v>
      </c>
    </row>
    <row r="13" spans="1:13" ht="12.75">
      <c r="A13" s="9" t="s">
        <v>102</v>
      </c>
      <c r="B13" s="37"/>
      <c r="C13" s="16" t="s">
        <v>27</v>
      </c>
      <c r="D13" s="38" t="s">
        <v>27</v>
      </c>
      <c r="E13" s="38" t="s">
        <v>27</v>
      </c>
      <c r="M13" t="s">
        <v>118</v>
      </c>
    </row>
    <row r="14" spans="1:14" ht="13.5" thickBot="1">
      <c r="A14" s="18" t="s">
        <v>103</v>
      </c>
      <c r="B14" s="18"/>
      <c r="C14" s="31"/>
      <c r="D14" s="55"/>
      <c r="E14" s="55"/>
      <c r="H14" s="66" t="s">
        <v>114</v>
      </c>
      <c r="I14" s="66" t="s">
        <v>112</v>
      </c>
      <c r="L14" t="s">
        <v>115</v>
      </c>
      <c r="M14" t="s">
        <v>116</v>
      </c>
      <c r="N14" t="s">
        <v>117</v>
      </c>
    </row>
    <row r="15" spans="1:14" ht="12.75">
      <c r="A15" s="20"/>
      <c r="B15" s="21" t="s">
        <v>104</v>
      </c>
      <c r="C15" s="24" t="s">
        <v>35</v>
      </c>
      <c r="D15" s="25" t="s">
        <v>35</v>
      </c>
      <c r="E15" s="24" t="s">
        <v>35</v>
      </c>
      <c r="I15" s="66" t="s">
        <v>138</v>
      </c>
      <c r="L15">
        <f>6*6</f>
        <v>36</v>
      </c>
      <c r="M15">
        <f>6*5</f>
        <v>30</v>
      </c>
      <c r="N15">
        <v>8</v>
      </c>
    </row>
    <row r="16" spans="1:14" ht="12.75">
      <c r="A16" s="9" t="s">
        <v>105</v>
      </c>
      <c r="B16" s="22" t="s">
        <v>106</v>
      </c>
      <c r="C16" s="12" t="s">
        <v>40</v>
      </c>
      <c r="D16" s="43" t="s">
        <v>28</v>
      </c>
      <c r="E16" s="12" t="s">
        <v>43</v>
      </c>
      <c r="I16" s="66" t="s">
        <v>139</v>
      </c>
      <c r="L16">
        <f>5*8</f>
        <v>40</v>
      </c>
      <c r="M16">
        <f>5*7</f>
        <v>35</v>
      </c>
      <c r="N16">
        <v>2</v>
      </c>
    </row>
    <row r="17" spans="1:14" ht="12.75">
      <c r="A17" s="6" t="s">
        <v>107</v>
      </c>
      <c r="B17" s="22"/>
      <c r="C17" s="12">
        <v>5.5</v>
      </c>
      <c r="D17" s="59">
        <v>4.5</v>
      </c>
      <c r="E17" s="43" t="s">
        <v>129</v>
      </c>
      <c r="I17" s="66" t="s">
        <v>140</v>
      </c>
      <c r="L17">
        <f>17*10</f>
        <v>170</v>
      </c>
      <c r="M17">
        <f>17*9</f>
        <v>153</v>
      </c>
      <c r="N17">
        <v>18</v>
      </c>
    </row>
    <row r="18" spans="1:14" ht="12.75">
      <c r="A18" s="9"/>
      <c r="B18" s="21" t="s">
        <v>104</v>
      </c>
      <c r="C18" s="24" t="s">
        <v>35</v>
      </c>
      <c r="D18" s="25" t="s">
        <v>35</v>
      </c>
      <c r="E18" s="24" t="s">
        <v>35</v>
      </c>
      <c r="L18">
        <f>SUM(L15:L17)</f>
        <v>246</v>
      </c>
      <c r="M18">
        <f>SUM(M15:M17)</f>
        <v>218</v>
      </c>
      <c r="N18">
        <f>SUM(N15:N17)</f>
        <v>28</v>
      </c>
    </row>
    <row r="19" spans="1:5" ht="12.75">
      <c r="A19" s="9" t="s">
        <v>108</v>
      </c>
      <c r="B19" s="22" t="s">
        <v>2</v>
      </c>
      <c r="C19" s="12" t="s">
        <v>11</v>
      </c>
      <c r="D19" s="43" t="s">
        <v>29</v>
      </c>
      <c r="E19" s="12" t="s">
        <v>44</v>
      </c>
    </row>
    <row r="20" spans="1:5" ht="13.5" thickBot="1">
      <c r="A20" s="9" t="s">
        <v>3</v>
      </c>
      <c r="B20" s="22"/>
      <c r="C20" s="69" t="s">
        <v>154</v>
      </c>
      <c r="D20" s="78">
        <v>3.2</v>
      </c>
      <c r="E20" s="70">
        <v>4.2</v>
      </c>
    </row>
    <row r="21" spans="1:5" ht="12.75">
      <c r="A21" s="20"/>
      <c r="B21" s="24" t="s">
        <v>104</v>
      </c>
      <c r="C21" s="41" t="s">
        <v>35</v>
      </c>
      <c r="D21" s="25" t="s">
        <v>35</v>
      </c>
      <c r="E21" s="41" t="s">
        <v>35</v>
      </c>
    </row>
    <row r="22" spans="1:5" ht="12.75">
      <c r="A22" s="9" t="s">
        <v>4</v>
      </c>
      <c r="B22" s="12" t="s">
        <v>5</v>
      </c>
      <c r="C22" s="12" t="s">
        <v>17</v>
      </c>
      <c r="D22" s="43" t="s">
        <v>6</v>
      </c>
      <c r="E22" s="12" t="s">
        <v>7</v>
      </c>
    </row>
    <row r="23" spans="1:5" ht="12.75">
      <c r="A23" s="6" t="s">
        <v>8</v>
      </c>
      <c r="B23" s="26">
        <v>2.3</v>
      </c>
      <c r="C23" s="69">
        <v>3.1</v>
      </c>
      <c r="D23" s="26" t="s">
        <v>126</v>
      </c>
      <c r="E23" s="26">
        <v>5.1</v>
      </c>
    </row>
    <row r="24" spans="1:5" ht="12.75">
      <c r="A24" s="9"/>
      <c r="B24" s="24" t="s">
        <v>104</v>
      </c>
      <c r="C24" s="24" t="s">
        <v>35</v>
      </c>
      <c r="D24" s="25" t="s">
        <v>35</v>
      </c>
      <c r="E24" s="24" t="s">
        <v>35</v>
      </c>
    </row>
    <row r="25" spans="1:5" ht="12.75">
      <c r="A25" s="9" t="s">
        <v>9</v>
      </c>
      <c r="B25" s="12" t="s">
        <v>10</v>
      </c>
      <c r="C25" s="12" t="s">
        <v>26</v>
      </c>
      <c r="D25" s="43" t="s">
        <v>12</v>
      </c>
      <c r="E25" s="12" t="s">
        <v>13</v>
      </c>
    </row>
    <row r="26" spans="1:5" ht="13.5" thickBot="1">
      <c r="A26" s="9" t="s">
        <v>14</v>
      </c>
      <c r="B26" s="12" t="s">
        <v>124</v>
      </c>
      <c r="C26" s="70">
        <v>4.3</v>
      </c>
      <c r="D26" s="78">
        <v>4.3</v>
      </c>
      <c r="E26" s="70" t="s">
        <v>127</v>
      </c>
    </row>
    <row r="27" spans="1:5" ht="12.75">
      <c r="A27" s="20"/>
      <c r="B27" s="24" t="s">
        <v>104</v>
      </c>
      <c r="C27" s="33"/>
      <c r="D27" s="25" t="s">
        <v>35</v>
      </c>
      <c r="E27" s="41" t="s">
        <v>35</v>
      </c>
    </row>
    <row r="28" spans="1:5" ht="12.75">
      <c r="A28" s="9" t="s">
        <v>15</v>
      </c>
      <c r="B28" s="12" t="s">
        <v>16</v>
      </c>
      <c r="C28" s="34"/>
      <c r="D28" s="43" t="s">
        <v>18</v>
      </c>
      <c r="E28" s="12" t="s">
        <v>19</v>
      </c>
    </row>
    <row r="29" spans="1:5" ht="13.5" thickBot="1">
      <c r="A29" s="6" t="s">
        <v>20</v>
      </c>
      <c r="B29" s="26">
        <v>5.2</v>
      </c>
      <c r="C29" s="75"/>
      <c r="D29" s="43" t="s">
        <v>128</v>
      </c>
      <c r="E29" s="26" t="s">
        <v>125</v>
      </c>
    </row>
    <row r="30" spans="1:5" ht="13.5" thickBot="1">
      <c r="A30" s="28" t="s">
        <v>21</v>
      </c>
      <c r="B30" s="29" t="s">
        <v>22</v>
      </c>
      <c r="C30" s="29" t="s">
        <v>25</v>
      </c>
      <c r="D30" s="29" t="s">
        <v>145</v>
      </c>
      <c r="E30" s="29" t="s">
        <v>25</v>
      </c>
    </row>
    <row r="31" spans="1:5" ht="12.75">
      <c r="A31" s="30"/>
      <c r="B31" s="46" t="s">
        <v>24</v>
      </c>
      <c r="C31" s="46" t="s">
        <v>24</v>
      </c>
      <c r="D31" s="21" t="s">
        <v>132</v>
      </c>
      <c r="E31" s="21" t="s">
        <v>50</v>
      </c>
    </row>
    <row r="32" spans="1:5" ht="12.75">
      <c r="A32" s="9" t="s">
        <v>51</v>
      </c>
      <c r="B32" s="44" t="s">
        <v>52</v>
      </c>
      <c r="C32" s="44" t="s">
        <v>53</v>
      </c>
      <c r="D32" s="22" t="s">
        <v>30</v>
      </c>
      <c r="E32" s="22" t="s">
        <v>41</v>
      </c>
    </row>
    <row r="33" spans="1:5" ht="12.75">
      <c r="A33" s="9" t="s">
        <v>55</v>
      </c>
      <c r="B33" s="44" t="s">
        <v>56</v>
      </c>
      <c r="C33" s="44" t="s">
        <v>57</v>
      </c>
      <c r="D33" s="21" t="s">
        <v>132</v>
      </c>
      <c r="E33" s="21" t="s">
        <v>50</v>
      </c>
    </row>
    <row r="34" spans="1:10" ht="13.5" thickBot="1">
      <c r="A34" s="18"/>
      <c r="B34" s="47" t="s">
        <v>121</v>
      </c>
      <c r="C34" s="48" t="s">
        <v>123</v>
      </c>
      <c r="D34" s="31" t="s">
        <v>31</v>
      </c>
      <c r="E34" s="31" t="s">
        <v>42</v>
      </c>
      <c r="J34" s="81" t="s">
        <v>148</v>
      </c>
    </row>
    <row r="35" spans="1:12" ht="12.75">
      <c r="A35" s="9"/>
      <c r="B35" s="15"/>
      <c r="C35" s="56" t="s">
        <v>0</v>
      </c>
      <c r="D35" s="56" t="s">
        <v>50</v>
      </c>
      <c r="E35" s="12" t="s">
        <v>50</v>
      </c>
      <c r="L35" t="s">
        <v>149</v>
      </c>
    </row>
    <row r="36" spans="1:12" ht="12.75">
      <c r="A36" s="9" t="s">
        <v>99</v>
      </c>
      <c r="B36" s="17"/>
      <c r="C36" s="12" t="s">
        <v>59</v>
      </c>
      <c r="D36" s="12" t="s">
        <v>61</v>
      </c>
      <c r="E36" s="12" t="s">
        <v>38</v>
      </c>
      <c r="L36" t="s">
        <v>147</v>
      </c>
    </row>
    <row r="37" spans="1:12" ht="12.75">
      <c r="A37" s="9" t="s">
        <v>102</v>
      </c>
      <c r="B37" s="17"/>
      <c r="C37" s="16" t="s">
        <v>62</v>
      </c>
      <c r="D37" s="16" t="s">
        <v>62</v>
      </c>
      <c r="E37" s="16" t="s">
        <v>62</v>
      </c>
      <c r="L37" t="s">
        <v>150</v>
      </c>
    </row>
    <row r="38" spans="1:9" ht="39" thickBot="1">
      <c r="A38" s="18" t="s">
        <v>103</v>
      </c>
      <c r="B38" s="19"/>
      <c r="C38" s="42" t="s">
        <v>151</v>
      </c>
      <c r="D38" s="42" t="s">
        <v>152</v>
      </c>
      <c r="E38" s="42" t="s">
        <v>153</v>
      </c>
      <c r="H38" s="80" t="s">
        <v>146</v>
      </c>
      <c r="I38" s="51"/>
    </row>
    <row r="39" spans="1:9" ht="12.75">
      <c r="A39" s="13" t="s">
        <v>95</v>
      </c>
      <c r="B39" s="32" t="s">
        <v>49</v>
      </c>
      <c r="C39" s="32" t="s">
        <v>49</v>
      </c>
      <c r="D39" s="32" t="s">
        <v>63</v>
      </c>
      <c r="E39" s="32" t="s">
        <v>1</v>
      </c>
      <c r="H39" s="51"/>
      <c r="I39" s="51"/>
    </row>
    <row r="40" spans="1:9" ht="12.75">
      <c r="A40" s="20"/>
      <c r="B40" s="21" t="s">
        <v>0</v>
      </c>
      <c r="C40" s="21" t="s">
        <v>0</v>
      </c>
      <c r="D40" s="21" t="s">
        <v>64</v>
      </c>
      <c r="E40" s="52" t="s">
        <v>65</v>
      </c>
      <c r="H40" s="51"/>
      <c r="I40" s="51"/>
    </row>
    <row r="41" spans="1:9" ht="12.75">
      <c r="A41" s="9" t="s">
        <v>105</v>
      </c>
      <c r="B41" s="22" t="s">
        <v>66</v>
      </c>
      <c r="C41" s="22" t="s">
        <v>36</v>
      </c>
      <c r="D41" s="22" t="s">
        <v>135</v>
      </c>
      <c r="E41" s="44" t="s">
        <v>67</v>
      </c>
      <c r="H41" s="51"/>
      <c r="I41" s="51"/>
    </row>
    <row r="42" spans="1:9" ht="12.75">
      <c r="A42" s="6" t="s">
        <v>107</v>
      </c>
      <c r="B42" s="23"/>
      <c r="C42" s="23"/>
      <c r="D42" s="23"/>
      <c r="E42" s="53" t="s">
        <v>51</v>
      </c>
      <c r="H42" s="51"/>
      <c r="I42" s="51"/>
    </row>
    <row r="43" spans="1:9" ht="12.75">
      <c r="A43" s="9"/>
      <c r="B43" s="21" t="s">
        <v>0</v>
      </c>
      <c r="C43" s="21" t="s">
        <v>0</v>
      </c>
      <c r="D43" s="21" t="s">
        <v>64</v>
      </c>
      <c r="E43" s="52" t="s">
        <v>68</v>
      </c>
      <c r="H43" s="51"/>
      <c r="I43" s="51"/>
    </row>
    <row r="44" spans="1:8" ht="12.75">
      <c r="A44" s="9" t="s">
        <v>108</v>
      </c>
      <c r="B44" s="22" t="s">
        <v>69</v>
      </c>
      <c r="C44" s="22" t="s">
        <v>70</v>
      </c>
      <c r="D44" s="22" t="s">
        <v>136</v>
      </c>
      <c r="E44" s="44" t="s">
        <v>71</v>
      </c>
      <c r="H44" t="s">
        <v>131</v>
      </c>
    </row>
    <row r="45" spans="1:5" ht="12.75">
      <c r="A45" s="9" t="s">
        <v>3</v>
      </c>
      <c r="B45" s="22"/>
      <c r="C45" s="22"/>
      <c r="D45" s="74"/>
      <c r="E45" s="53" t="s">
        <v>51</v>
      </c>
    </row>
    <row r="46" spans="1:5" ht="12.75">
      <c r="A46" s="20"/>
      <c r="B46" s="24" t="s">
        <v>109</v>
      </c>
      <c r="C46" s="24" t="s">
        <v>0</v>
      </c>
      <c r="D46" s="24" t="s">
        <v>39</v>
      </c>
      <c r="E46" s="24" t="s">
        <v>39</v>
      </c>
    </row>
    <row r="47" spans="1:5" ht="12.75">
      <c r="A47" s="9" t="s">
        <v>4</v>
      </c>
      <c r="B47" s="12" t="s">
        <v>45</v>
      </c>
      <c r="C47" s="12" t="s">
        <v>72</v>
      </c>
      <c r="D47" s="12" t="s">
        <v>32</v>
      </c>
      <c r="E47" s="12" t="s">
        <v>46</v>
      </c>
    </row>
    <row r="48" spans="1:8" ht="12.75">
      <c r="A48" s="6" t="s">
        <v>8</v>
      </c>
      <c r="B48" s="68">
        <v>1.1</v>
      </c>
      <c r="C48" s="26">
        <v>1.5</v>
      </c>
      <c r="D48" s="26">
        <v>7.2</v>
      </c>
      <c r="E48" s="26">
        <v>2.5</v>
      </c>
      <c r="H48" s="79" t="s">
        <v>144</v>
      </c>
    </row>
    <row r="49" spans="1:9" ht="38.25">
      <c r="A49" s="9"/>
      <c r="B49" s="24" t="s">
        <v>109</v>
      </c>
      <c r="C49" s="24" t="s">
        <v>137</v>
      </c>
      <c r="D49" s="24" t="s">
        <v>39</v>
      </c>
      <c r="E49" s="24" t="s">
        <v>39</v>
      </c>
      <c r="H49" s="77" t="s">
        <v>141</v>
      </c>
      <c r="I49" s="77" t="s">
        <v>143</v>
      </c>
    </row>
    <row r="50" spans="1:5" ht="12.75">
      <c r="A50" s="9" t="s">
        <v>9</v>
      </c>
      <c r="B50" s="12" t="s">
        <v>73</v>
      </c>
      <c r="C50" s="12" t="s">
        <v>74</v>
      </c>
      <c r="D50" s="12" t="s">
        <v>33</v>
      </c>
      <c r="E50" s="12" t="s">
        <v>47</v>
      </c>
    </row>
    <row r="51" spans="1:5" ht="12.75">
      <c r="A51" s="9" t="s">
        <v>14</v>
      </c>
      <c r="B51" s="70">
        <v>4.1</v>
      </c>
      <c r="C51" s="12">
        <v>2.2</v>
      </c>
      <c r="D51" s="12">
        <v>5.5</v>
      </c>
      <c r="E51" s="12" t="s">
        <v>130</v>
      </c>
    </row>
    <row r="52" spans="1:7" ht="12.75">
      <c r="A52" s="20"/>
      <c r="B52" s="24" t="s">
        <v>109</v>
      </c>
      <c r="C52" s="33"/>
      <c r="D52" s="24" t="s">
        <v>39</v>
      </c>
      <c r="E52" s="24" t="s">
        <v>39</v>
      </c>
      <c r="G52" t="s">
        <v>119</v>
      </c>
    </row>
    <row r="53" spans="1:5" ht="12.75">
      <c r="A53" s="9" t="s">
        <v>15</v>
      </c>
      <c r="B53" s="12" t="s">
        <v>75</v>
      </c>
      <c r="C53" s="34"/>
      <c r="D53" s="12" t="s">
        <v>34</v>
      </c>
      <c r="E53" s="12" t="s">
        <v>48</v>
      </c>
    </row>
    <row r="54" spans="1:5" ht="12.75">
      <c r="A54" s="6" t="s">
        <v>20</v>
      </c>
      <c r="B54" s="69">
        <v>4.4</v>
      </c>
      <c r="C54" s="35"/>
      <c r="D54" s="26">
        <v>1.2</v>
      </c>
      <c r="E54" s="26">
        <v>6.1</v>
      </c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11" t="s">
        <v>76</v>
      </c>
      <c r="E56" s="2"/>
    </row>
    <row r="57" spans="1:5" ht="12.75">
      <c r="A57" s="2"/>
      <c r="B57" s="2"/>
      <c r="C57" s="2"/>
      <c r="D57" s="1" t="s">
        <v>77</v>
      </c>
      <c r="E57" s="2"/>
    </row>
    <row r="58" spans="1:5" ht="12.75">
      <c r="A58" s="11"/>
      <c r="B58" s="11"/>
      <c r="C58" s="11"/>
      <c r="D58" s="82" t="s">
        <v>78</v>
      </c>
      <c r="E58" s="82"/>
    </row>
  </sheetData>
  <mergeCells count="1">
    <mergeCell ref="D58:E58"/>
  </mergeCells>
  <printOptions/>
  <pageMargins left="0.75" right="0.75" top="1" bottom="1" header="0.5" footer="0.5"/>
  <pageSetup horizontalDpi="600" verticalDpi="600" orientation="portrait" scale="53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Raffray</dc:creator>
  <cp:keywords/>
  <dc:description/>
  <cp:lastModifiedBy>cacover</cp:lastModifiedBy>
  <cp:lastPrinted>2009-02-20T19:07:44Z</cp:lastPrinted>
  <dcterms:created xsi:type="dcterms:W3CDTF">2009-02-11T02:34:16Z</dcterms:created>
  <dcterms:modified xsi:type="dcterms:W3CDTF">2009-03-04T18:39:51Z</dcterms:modified>
  <cp:category/>
  <cp:version/>
  <cp:contentType/>
  <cp:contentStatus/>
</cp:coreProperties>
</file>